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autoCompressPictures="0" defaultThemeVersion="124226"/>
  <mc:AlternateContent xmlns:mc="http://schemas.openxmlformats.org/markup-compatibility/2006">
    <mc:Choice Requires="x15">
      <x15ac:absPath xmlns:x15ac="http://schemas.microsoft.com/office/spreadsheetml/2010/11/ac" url="/Users/unmsacdir/Desktop/Temporary File/"/>
    </mc:Choice>
  </mc:AlternateContent>
  <xr:revisionPtr revIDLastSave="0" documentId="8_{679565B5-7374-D74B-8CC3-822D4CD2EAAB}" xr6:coauthVersionLast="45" xr6:coauthVersionMax="45" xr10:uidLastSave="{00000000-0000-0000-0000-000000000000}"/>
  <bookViews>
    <workbookView xWindow="0" yWindow="460" windowWidth="19200" windowHeight="6960" firstSheet="1" activeTab="2" xr2:uid="{00000000-000D-0000-FFFF-FFFF00000000}"/>
  </bookViews>
  <sheets>
    <sheet name="Process Information" sheetId="11" r:id="rId1"/>
    <sheet name="Schedule" sheetId="14" r:id="rId2"/>
    <sheet name="Questionaire (required)" sheetId="1" r:id="rId3"/>
    <sheet name="Detail pg. 1 (required)" sheetId="4" r:id="rId4"/>
    <sheet name="Categories" sheetId="2" state="hidden" r:id="rId5"/>
    <sheet name="Sheet3" sheetId="3" state="hidden" r:id="rId6"/>
    <sheet name="Detail pg2" sheetId="17" r:id="rId7"/>
    <sheet name="Fall 2019 Standing Rules" sheetId="5" r:id="rId8"/>
    <sheet name="Senator" sheetId="8" r:id="rId9"/>
    <sheet name="Standing Rules -Full version" sheetId="16" r:id="rId10"/>
  </sheets>
  <definedNames>
    <definedName name="_xlnm.Print_Area" localSheetId="3">'Detail pg. 1 (required)'!$A$2:$P$82</definedName>
    <definedName name="_xlnm.Print_Area" localSheetId="6">'Detail pg2'!$A$2:$P$83</definedName>
    <definedName name="_xlnm.Print_Area" localSheetId="7">'Fall 2019 Standing Rules'!$A$1:$D$35</definedName>
    <definedName name="_xlnm.Print_Area" localSheetId="2">'Questionaire (required)'!$A$7:$N$75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6" i="17" l="1"/>
  <c r="P76" i="4"/>
  <c r="P77" i="4"/>
  <c r="P78" i="4"/>
  <c r="P78" i="17" s="1"/>
  <c r="M64" i="4"/>
  <c r="M50" i="4"/>
  <c r="M50" i="17"/>
  <c r="O50" i="17" s="1"/>
  <c r="P77" i="17"/>
  <c r="P79" i="17" s="1"/>
  <c r="M8" i="17"/>
  <c r="M15" i="17"/>
  <c r="M22" i="17"/>
  <c r="O22" i="17" s="1"/>
  <c r="M29" i="17"/>
  <c r="O29" i="17" s="1"/>
  <c r="M36" i="17"/>
  <c r="M43" i="17"/>
  <c r="M57" i="17"/>
  <c r="O57" i="17" s="1"/>
  <c r="M64" i="17"/>
  <c r="O64" i="17" s="1"/>
  <c r="M72" i="17"/>
  <c r="O72" i="17" s="1"/>
  <c r="O43" i="17"/>
  <c r="O36" i="17"/>
  <c r="O15" i="17"/>
  <c r="A2" i="17"/>
  <c r="M8" i="4"/>
  <c r="O8" i="4" s="1"/>
  <c r="M22" i="4"/>
  <c r="O22" i="4" s="1"/>
  <c r="M72" i="4"/>
  <c r="O72" i="4"/>
  <c r="O64" i="4"/>
  <c r="M57" i="4"/>
  <c r="O57" i="4" s="1"/>
  <c r="O50" i="4"/>
  <c r="M43" i="4"/>
  <c r="O43" i="4" s="1"/>
  <c r="M36" i="4"/>
  <c r="O36" i="4" s="1"/>
  <c r="M29" i="4"/>
  <c r="O29" i="4" s="1"/>
  <c r="M15" i="4"/>
  <c r="O15" i="4" s="1"/>
  <c r="A2" i="4"/>
  <c r="U71" i="1"/>
  <c r="O7" i="1"/>
  <c r="I21" i="3"/>
  <c r="K21" i="3"/>
  <c r="M21" i="3" s="1"/>
  <c r="K4" i="3"/>
  <c r="M4" i="3"/>
  <c r="K5" i="3"/>
  <c r="M5" i="3" s="1"/>
  <c r="K6" i="3"/>
  <c r="M6" i="3" s="1"/>
  <c r="K7" i="3"/>
  <c r="M7" i="3" s="1"/>
  <c r="K8" i="3"/>
  <c r="M8" i="3"/>
  <c r="K9" i="3"/>
  <c r="M9" i="3" s="1"/>
  <c r="K10" i="3"/>
  <c r="M10" i="3"/>
  <c r="K11" i="3"/>
  <c r="M11" i="3" s="1"/>
  <c r="K12" i="3"/>
  <c r="M12" i="3"/>
  <c r="K13" i="3"/>
  <c r="M13" i="3" s="1"/>
  <c r="K14" i="3"/>
  <c r="M14" i="3" s="1"/>
  <c r="K15" i="3"/>
  <c r="M15" i="3" s="1"/>
  <c r="K16" i="3"/>
  <c r="M16" i="3"/>
  <c r="K17" i="3"/>
  <c r="M17" i="3" s="1"/>
  <c r="K18" i="3"/>
  <c r="M18" i="3"/>
  <c r="K19" i="3"/>
  <c r="M19" i="3" s="1"/>
  <c r="K20" i="3"/>
  <c r="M20" i="3" s="1"/>
  <c r="L22" i="3"/>
  <c r="G77" i="17" l="1"/>
  <c r="O8" i="17"/>
  <c r="M22" i="3"/>
  <c r="G77" i="4"/>
  <c r="K22" i="3"/>
  <c r="G79" i="17" l="1"/>
  <c r="H7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72" authorId="0" shapeId="0" xr:uid="{00000000-0006-0000-02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7" authorId="0" shapeId="0" xr:uid="{00000000-0006-0000-03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7" authorId="0" shapeId="0" xr:uid="{00000000-0006-0000-06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<sst xmlns="http://schemas.openxmlformats.org/spreadsheetml/2006/main" count="1020" uniqueCount="534">
  <si>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</si>
  <si>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</si>
  <si>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</si>
  <si>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</si>
  <si>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</si>
  <si>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</si>
  <si>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</si>
  <si>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</si>
  <si>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</si>
  <si>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Please visit the Student Government Accounting Office for more information about your student organization account.</t>
  </si>
  <si>
    <t>TOTAL APPROPRIATION REQUEST AMOUNT:</t>
  </si>
  <si>
    <t>Category:</t>
  </si>
  <si>
    <t xml:space="preserve">Advertising </t>
  </si>
  <si>
    <t xml:space="preserve">Computer and Printer Supplies </t>
  </si>
  <si>
    <t xml:space="preserve">Computer Software </t>
  </si>
  <si>
    <t>Copying Services</t>
  </si>
  <si>
    <t>Educational/Instructional Materials</t>
  </si>
  <si>
    <t xml:space="preserve">Facility Rental </t>
  </si>
  <si>
    <t>Honorarium</t>
  </si>
  <si>
    <t xml:space="preserve">Office Supplies </t>
  </si>
  <si>
    <t xml:space="preserve">Postage </t>
  </si>
  <si>
    <t>Professional Services</t>
  </si>
  <si>
    <t>Refreshments/Food</t>
  </si>
  <si>
    <t>Rental Fees</t>
  </si>
  <si>
    <t xml:space="preserve">Travel- Gas Mileage </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</si>
  <si>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</si>
  <si>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</si>
  <si>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</si>
  <si>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</si>
  <si>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</si>
  <si>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</si>
  <si>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</si>
  <si>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</si>
  <si>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</si>
  <si>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</si>
  <si>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</si>
  <si>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</si>
  <si>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</si>
  <si>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</si>
  <si>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</si>
  <si>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</si>
  <si>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</si>
  <si>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</si>
  <si>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</si>
  <si>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Abridged Summary of Finance Committee Standing Rules</t>
  </si>
  <si>
    <t>Travel- Gas Mileage</t>
  </si>
  <si>
    <t xml:space="preserve">Travel- Airfare </t>
  </si>
  <si>
    <t>Individual or group membership dues</t>
  </si>
  <si>
    <t xml:space="preserve">Traveling or moblie technology </t>
  </si>
  <si>
    <t>Computer</t>
  </si>
  <si>
    <t>Printer</t>
  </si>
  <si>
    <t xml:space="preserve">One Coach or Economy Class ticket </t>
  </si>
  <si>
    <t xml:space="preserve">Type of Request </t>
  </si>
  <si>
    <t># of Units</t>
  </si>
  <si>
    <t xml:space="preserve">Recommended </t>
  </si>
  <si>
    <t>Office Supplies</t>
  </si>
  <si>
    <t>Educational Supplies</t>
  </si>
  <si>
    <t>Conference / Registration Fees</t>
  </si>
  <si>
    <t>Save ONLY as an Excel file.</t>
  </si>
  <si>
    <t>Total Recommended</t>
  </si>
  <si>
    <t>Please select and describe what your student group is requestiong funds for:</t>
  </si>
  <si>
    <t xml:space="preserve">Gen'l Operating/Other Supply Costs </t>
  </si>
  <si>
    <t>Difference</t>
  </si>
  <si>
    <t>Senator Assigned</t>
  </si>
  <si>
    <t xml:space="preserve">All items funded by the Finance Committee including, but not limited to, printers and computers, must be stored on campus, excluding individual residential hall rooms. </t>
  </si>
  <si>
    <t xml:space="preserve">Please Note:  </t>
  </si>
  <si>
    <t>Number of Active Members</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</si>
  <si>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</si>
  <si>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</si>
  <si>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</si>
  <si>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</si>
  <si>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</si>
  <si>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r>
      <rPr>
        <b/>
        <sz val="12"/>
        <color rgb="FFFF0000"/>
        <rFont val="Calibri"/>
        <family val="2"/>
        <scheme val="minor"/>
      </rPr>
      <t>Maximum</t>
    </r>
    <r>
      <rPr>
        <b/>
        <sz val="12"/>
        <color theme="1"/>
        <rFont val="Calibri"/>
        <family val="2"/>
        <scheme val="minor"/>
      </rPr>
      <t xml:space="preserve"> Funding Available </t>
    </r>
  </si>
  <si>
    <t>Honorarium (cannot be paid to UNM employees or students)</t>
  </si>
  <si>
    <t>*15 Passenger Van (Unallowable per UNM policy)</t>
  </si>
  <si>
    <r>
      <t xml:space="preserve">UNM </t>
    </r>
    <r>
      <rPr>
        <b/>
        <i/>
        <sz val="11"/>
        <color rgb="FF0000FF"/>
        <rFont val="Calibri"/>
        <family val="2"/>
      </rPr>
      <t>does</t>
    </r>
    <r>
      <rPr>
        <i/>
        <sz val="11"/>
        <color rgb="FF0000FF"/>
        <rFont val="Calibri"/>
        <family val="2"/>
        <scheme val="minor"/>
      </rPr>
      <t xml:space="preserve"> allow 12 passenger vehicles</t>
    </r>
  </si>
  <si>
    <t>Travel - Airfare/Train/Rental/12 Passenger Van</t>
  </si>
  <si>
    <t>If your student group received previous funding from ASUNM, please provide information regarding</t>
  </si>
  <si>
    <t>Website or Facebook page (paste link)</t>
  </si>
  <si>
    <t>Save file with your organization's name, e.g., The Billy Club</t>
  </si>
  <si>
    <t xml:space="preserve">     </t>
  </si>
  <si>
    <r>
      <t xml:space="preserve">Requests must be filled out </t>
    </r>
    <r>
      <rPr>
        <b/>
        <sz val="11"/>
        <color rgb="FFFF0000"/>
        <rFont val="Calibri"/>
        <family val="2"/>
      </rPr>
      <t>completely including the detail sheet</t>
    </r>
    <r>
      <rPr>
        <sz val="11"/>
        <color rgb="FF0000FF"/>
        <rFont val="Calibri"/>
        <family val="2"/>
        <scheme val="minor"/>
      </rPr>
      <t xml:space="preserve"> and submitted to the Chair, via email </t>
    </r>
  </si>
  <si>
    <t xml:space="preserve">    One-time capital outlay (e.g., Computer)</t>
  </si>
  <si>
    <t xml:space="preserve">       One-time expenditure (e.g., Event)</t>
  </si>
  <si>
    <t xml:space="preserve">     Travel</t>
  </si>
  <si>
    <t>Groups unable to attend their scheduled hearing must provide the Finance Chair (asunmfin@unm.edu) with 24 hour noctice.</t>
  </si>
  <si>
    <t xml:space="preserve">TOTAL APPROPRIATION REQUEST: </t>
  </si>
  <si>
    <t>Requests that are not represented at their scheduled Finance Committee Hearing will be passed at zero ($0) dollars.</t>
  </si>
  <si>
    <r>
      <t xml:space="preserve">(asunmfin@unm.edu) </t>
    </r>
    <r>
      <rPr>
        <u/>
        <sz val="11"/>
        <color rgb="FF0000FF"/>
        <rFont val="Calibri"/>
        <family val="2"/>
        <scheme val="minor"/>
      </rPr>
      <t xml:space="preserve">no later than </t>
    </r>
    <r>
      <rPr>
        <b/>
        <u/>
        <sz val="11"/>
        <color rgb="FF0000FF"/>
        <rFont val="Calibri"/>
        <family val="2"/>
        <scheme val="minor"/>
      </rPr>
      <t>5:00 PM ON THE FRIDAY</t>
    </r>
    <r>
      <rPr>
        <u/>
        <sz val="11"/>
        <color rgb="FF0000FF"/>
        <rFont val="Calibri"/>
        <family val="2"/>
        <scheme val="minor"/>
      </rPr>
      <t xml:space="preserve"> </t>
    </r>
    <r>
      <rPr>
        <b/>
        <u/>
        <sz val="11"/>
        <color rgb="FF0000FF"/>
        <rFont val="Calibri"/>
        <family val="2"/>
        <scheme val="minor"/>
      </rPr>
      <t>BEFORE</t>
    </r>
    <r>
      <rPr>
        <u/>
        <sz val="11"/>
        <color rgb="FF0000FF"/>
        <rFont val="Calibri"/>
        <family val="2"/>
        <scheme val="minor"/>
      </rPr>
      <t xml:space="preserve"> the scheduled committee meeting</t>
    </r>
    <r>
      <rPr>
        <sz val="11"/>
        <color rgb="FF0000FF"/>
        <rFont val="Calibri"/>
        <family val="2"/>
        <scheme val="minor"/>
      </rPr>
      <t>.</t>
    </r>
  </si>
  <si>
    <t>$0.20 per mile, up to (2) vehicles</t>
  </si>
  <si>
    <t xml:space="preserve">$0 - NOT FUNDED </t>
  </si>
  <si>
    <t>Defined as an organization that has NOT received funding in the past two semesters.</t>
  </si>
  <si>
    <t>New Student Organization</t>
  </si>
  <si>
    <t>Food / Refreshments</t>
  </si>
  <si>
    <t>Professional Services (speaker, trainer, entertainer, etc.)</t>
  </si>
  <si>
    <t>Travel (Overnight)- Per Diem (food/lodging)</t>
  </si>
  <si>
    <t>Travel (Travel day)- Per Diem (food/lodging)</t>
  </si>
  <si>
    <r>
      <rPr>
        <b/>
        <sz val="11"/>
        <color rgb="FFFF0000"/>
        <rFont val="Calibri"/>
        <family val="2"/>
      </rPr>
      <t>Up</t>
    </r>
    <r>
      <rPr>
        <sz val="11"/>
        <color rgb="FFFF0000"/>
        <rFont val="Calibri"/>
        <family val="2"/>
        <scheme val="minor"/>
      </rPr>
      <t xml:space="preserve"> </t>
    </r>
    <r>
      <rPr>
        <b/>
        <sz val="11"/>
        <color rgb="FFFF0000"/>
        <rFont val="Calibri"/>
        <family val="2"/>
        <scheme val="minor"/>
      </rPr>
      <t>to</t>
    </r>
    <r>
      <rPr>
        <sz val="11"/>
        <color theme="1"/>
        <rFont val="Calibri"/>
        <family val="2"/>
        <scheme val="minor"/>
      </rPr>
      <t xml:space="preserve"> 65% of requested amount</t>
    </r>
  </si>
  <si>
    <r>
      <t xml:space="preserve">Travel </t>
    </r>
    <r>
      <rPr>
        <sz val="11"/>
        <color rgb="FF0000FF"/>
        <rFont val="Calibri"/>
        <family val="2"/>
        <scheme val="minor"/>
      </rPr>
      <t>(Overnight)</t>
    </r>
    <r>
      <rPr>
        <sz val="11"/>
        <color theme="1"/>
        <rFont val="Calibri"/>
        <family val="2"/>
        <scheme val="minor"/>
      </rPr>
      <t xml:space="preserve"> - Per Diem (lodging and meals)</t>
    </r>
  </si>
  <si>
    <r>
      <t xml:space="preserve">Travel </t>
    </r>
    <r>
      <rPr>
        <sz val="11"/>
        <color rgb="FF0000FF"/>
        <rFont val="Calibri"/>
        <family val="2"/>
      </rPr>
      <t>(Travel day)</t>
    </r>
    <r>
      <rPr>
        <sz val="11"/>
        <color theme="1"/>
        <rFont val="Calibri"/>
        <family val="2"/>
        <scheme val="minor"/>
      </rPr>
      <t xml:space="preserve"> - Per Diem (meals)</t>
    </r>
  </si>
  <si>
    <t>for a maximum of three (3) lines, and $100 for long distance charges per telephone line.</t>
  </si>
  <si>
    <r>
      <t>Sponsoring Senator (</t>
    </r>
    <r>
      <rPr>
        <i/>
        <sz val="11"/>
        <color rgb="FF0000FF"/>
        <rFont val="Calibri"/>
        <family val="2"/>
      </rPr>
      <t>select from Senator tab</t>
    </r>
    <r>
      <rPr>
        <sz val="11"/>
        <color theme="1"/>
        <rFont val="Calibri"/>
        <family val="2"/>
        <scheme val="minor"/>
      </rPr>
      <t>)</t>
    </r>
  </si>
  <si>
    <t>50% up to $500 (per event)</t>
  </si>
  <si>
    <t>Up to (2) mtgs. or events @ $200 ea.</t>
  </si>
  <si>
    <t>Associated Students of the University of New Mexico</t>
  </si>
  <si>
    <t xml:space="preserve">Finance Committee Standing Rules </t>
  </si>
  <si>
    <t>Section I:        Regular Meetings</t>
  </si>
  <si>
    <r>
      <t>1.</t>
    </r>
    <r>
      <rPr>
        <sz val="7"/>
        <color theme="1"/>
        <rFont val="Times New Roman"/>
        <family val="1"/>
      </rPr>
      <t xml:space="preserve">      </t>
    </r>
    <r>
      <rPr>
        <sz val="12"/>
        <color theme="1"/>
        <rFont val="Times New Roman"/>
        <family val="1"/>
      </rPr>
      <t>Meetings will be held at 6:00 p.m. on Wednesday opposite Full Senate Meetings, or as called by the Chair.</t>
    </r>
  </si>
  <si>
    <t>Pre-Finance Meetings will be held at 5:30 p.m. preceding all committee meetings, unless otherwise approved by the Chair.</t>
  </si>
  <si>
    <r>
      <t xml:space="preserve">Pre-Finance meetings are not required to follow </t>
    </r>
    <r>
      <rPr>
        <i/>
        <u/>
        <sz val="12"/>
        <color theme="1"/>
        <rFont val="Times New Roman"/>
        <family val="1"/>
      </rPr>
      <t>Robert’s Rules of Order Newly Revised</t>
    </r>
    <r>
      <rPr>
        <sz val="12"/>
        <color theme="1"/>
        <rFont val="Times New Roman"/>
        <family val="1"/>
      </rPr>
      <t>.</t>
    </r>
  </si>
  <si>
    <t>Section II:      Parliamentary Authority</t>
  </si>
  <si>
    <r>
      <t xml:space="preserve">1.  The parliamentary authority will be </t>
    </r>
    <r>
      <rPr>
        <i/>
        <u/>
        <sz val="12"/>
        <color theme="1"/>
        <rFont val="Times New Roman"/>
        <family val="1"/>
      </rPr>
      <t>Robert’s Rules of Order Newly Revised</t>
    </r>
    <r>
      <rPr>
        <sz val="12"/>
        <color theme="1"/>
        <rFont val="Times New Roman"/>
        <family val="1"/>
      </rPr>
      <t>.</t>
    </r>
  </si>
  <si>
    <t>Section III:     Funding Process</t>
  </si>
  <si>
    <r>
      <t>1.</t>
    </r>
    <r>
      <rPr>
        <sz val="7"/>
        <color theme="1"/>
        <rFont val="Times New Roman"/>
        <family val="1"/>
      </rPr>
      <t xml:space="preserve">      </t>
    </r>
    <r>
      <rPr>
        <sz val="12"/>
        <color theme="1"/>
        <rFont val="Times New Roman"/>
        <family val="1"/>
      </rPr>
      <t>Appropriations - unforeseen one-time expenditures, one-time capital outlays, or travel.(ASUNM Law Book Finance Code, Article III, Section 2)</t>
    </r>
  </si>
  <si>
    <r>
      <t>2.</t>
    </r>
    <r>
      <rPr>
        <sz val="7"/>
        <color theme="1"/>
        <rFont val="Times New Roman"/>
        <family val="1"/>
      </rPr>
      <t xml:space="preserve">      </t>
    </r>
    <r>
      <rPr>
        <sz val="12"/>
        <color theme="1"/>
        <rFont val="Times New Roman"/>
        <family val="1"/>
      </rPr>
      <t>Spring Budget Process – basic operating expenses (ASUNM Law Book Budget Code, Article I, Section 2, A)</t>
    </r>
  </si>
  <si>
    <r>
      <t>3.</t>
    </r>
    <r>
      <rPr>
        <sz val="7"/>
        <color theme="1"/>
        <rFont val="Times New Roman"/>
        <family val="1"/>
      </rPr>
      <t xml:space="preserve">      </t>
    </r>
    <r>
      <rPr>
        <sz val="12"/>
        <color theme="1"/>
        <rFont val="Times New Roman"/>
        <family val="1"/>
      </rPr>
      <t>Fall Budget Process – basic operating expenses for groups that:</t>
    </r>
  </si>
  <si>
    <r>
      <t>a.</t>
    </r>
    <r>
      <rPr>
        <sz val="7"/>
        <color theme="1"/>
        <rFont val="Times New Roman"/>
        <family val="1"/>
      </rPr>
      <t xml:space="preserve">  </t>
    </r>
    <r>
      <rPr>
        <sz val="12"/>
        <color theme="1"/>
        <rFont val="Times New Roman"/>
        <family val="1"/>
      </rPr>
      <t>missed the previous spring process</t>
    </r>
  </si>
  <si>
    <r>
      <t>b.</t>
    </r>
    <r>
      <rPr>
        <sz val="7"/>
        <color theme="1"/>
        <rFont val="Times New Roman"/>
        <family val="1"/>
      </rPr>
      <t xml:space="preserve">  </t>
    </r>
    <r>
      <rPr>
        <sz val="12"/>
        <color theme="1"/>
        <rFont val="Times New Roman"/>
        <family val="1"/>
      </rPr>
      <t>were zeroed out by the Finance Committee in the spring process</t>
    </r>
  </si>
  <si>
    <r>
      <t>c.</t>
    </r>
    <r>
      <rPr>
        <sz val="7"/>
        <color theme="1"/>
        <rFont val="Times New Roman"/>
        <family val="1"/>
      </rPr>
      <t xml:space="preserve">  </t>
    </r>
    <r>
      <rPr>
        <sz val="12"/>
        <color theme="1"/>
        <rFont val="Times New Roman"/>
        <family val="1"/>
      </rPr>
      <t xml:space="preserve">are new student organizations </t>
    </r>
    <r>
      <rPr>
        <i/>
        <sz val="12"/>
        <color theme="1"/>
        <rFont val="Times New Roman"/>
        <family val="1"/>
      </rPr>
      <t xml:space="preserve">and </t>
    </r>
    <r>
      <rPr>
        <sz val="12"/>
        <color theme="1"/>
        <rFont val="Times New Roman"/>
        <family val="1"/>
      </rPr>
      <t>one-time capital outlays.</t>
    </r>
  </si>
  <si>
    <t xml:space="preserve">(ASUNM Law Book Budget Code, Article I, Section 2, B) </t>
  </si>
  <si>
    <t xml:space="preserve">   Section IV:     Funding</t>
  </si>
  <si>
    <r>
      <t>1.</t>
    </r>
    <r>
      <rPr>
        <sz val="7"/>
        <color theme="1"/>
        <rFont val="Times New Roman"/>
        <family val="1"/>
      </rPr>
      <t xml:space="preserve">      </t>
    </r>
    <r>
      <rPr>
        <sz val="12"/>
        <color theme="1"/>
        <rFont val="Times New Roman"/>
        <family val="1"/>
      </rPr>
      <t>All requests for funding must be submitted to the ASUNM Finance Chair by 5:00 p.m. on the Friday prior to a Finance Committee meeting to be placed on the agenda as new business. Any requests received after this deadline will be considered at the subsequent Finance Committee meeting unless otherwise determined by the Chair.</t>
    </r>
  </si>
  <si>
    <r>
      <t>2.</t>
    </r>
    <r>
      <rPr>
        <sz val="7"/>
        <color theme="1"/>
        <rFont val="Times New Roman"/>
        <family val="1"/>
      </rPr>
      <t xml:space="preserve">      </t>
    </r>
    <r>
      <rPr>
        <sz val="12"/>
        <color theme="1"/>
        <rFont val="Times New Roman"/>
        <family val="1"/>
      </rPr>
      <t>Copies of the requests and agenda must be made available to each Committee member, the Vice President, and President Pro-Tempore by the Chair at least twenty-four (24) hours prior to the next regularly scheduled Committee Meeting.</t>
    </r>
  </si>
  <si>
    <r>
      <t>3.</t>
    </r>
    <r>
      <rPr>
        <sz val="7"/>
        <color theme="1"/>
        <rFont val="Times New Roman"/>
        <family val="1"/>
      </rPr>
      <t xml:space="preserve">      </t>
    </r>
    <r>
      <rPr>
        <sz val="12"/>
        <color theme="1"/>
        <rFont val="Times New Roman"/>
        <family val="1"/>
      </rPr>
      <t>All Finance Committee business must be submitted in final form to the Vice President by 12 noon on the Friday following Committee meeting for consideration at the next full Senate meeting.</t>
    </r>
  </si>
  <si>
    <r>
      <t>4.</t>
    </r>
    <r>
      <rPr>
        <sz val="7"/>
        <color theme="1"/>
        <rFont val="Times New Roman"/>
        <family val="1"/>
      </rPr>
      <t xml:space="preserve">      </t>
    </r>
    <r>
      <rPr>
        <sz val="12"/>
        <color theme="1"/>
        <rFont val="Times New Roman"/>
        <family val="1"/>
      </rPr>
      <t xml:space="preserve">Groups unable to attend their scheduled Finance Committee hearing must provide the Finance Committee Chair with 24 hour notice prior to committee meeting and can be rescheduled at the Finance Committee Chair’s discretion. </t>
    </r>
  </si>
  <si>
    <r>
      <t>a.</t>
    </r>
    <r>
      <rPr>
        <sz val="7"/>
        <color theme="1"/>
        <rFont val="Times New Roman"/>
        <family val="1"/>
      </rPr>
      <t xml:space="preserve">       </t>
    </r>
    <r>
      <rPr>
        <sz val="12"/>
        <color rgb="FF000000"/>
        <rFont val="Times New Roman"/>
        <family val="1"/>
      </rPr>
      <t xml:space="preserve">If notice is not received, the appropriation will be failed and the organization will have the opportunity to re-submit an appropriation. </t>
    </r>
  </si>
  <si>
    <r>
      <t>5.</t>
    </r>
    <r>
      <rPr>
        <sz val="7"/>
        <color theme="1"/>
        <rFont val="Times New Roman"/>
        <family val="1"/>
      </rPr>
      <t xml:space="preserve">      </t>
    </r>
    <r>
      <rPr>
        <sz val="12"/>
        <color theme="1"/>
        <rFont val="Times New Roman"/>
        <family val="1"/>
      </rPr>
      <t>Any group requesting funds must have an undergraduate member of the organization to</t>
    </r>
    <r>
      <rPr>
        <b/>
        <sz val="12"/>
        <color theme="1"/>
        <rFont val="Times New Roman"/>
        <family val="1"/>
      </rPr>
      <t xml:space="preserve"> </t>
    </r>
    <r>
      <rPr>
        <sz val="12"/>
        <color theme="1"/>
        <rFont val="Times New Roman"/>
        <family val="1"/>
      </rPr>
      <t>present at the Finance Committee meeting when their request is to be discussed</t>
    </r>
    <r>
      <rPr>
        <b/>
        <sz val="12"/>
        <color rgb="FF000000"/>
        <rFont val="Times New Roman"/>
        <family val="1"/>
      </rPr>
      <t xml:space="preserve">. </t>
    </r>
  </si>
  <si>
    <r>
      <t>6.</t>
    </r>
    <r>
      <rPr>
        <sz val="7"/>
        <color theme="1"/>
        <rFont val="Times New Roman"/>
        <family val="1"/>
      </rPr>
      <t xml:space="preserve">      </t>
    </r>
    <r>
      <rPr>
        <sz val="12"/>
        <color theme="1"/>
        <rFont val="Times New Roman"/>
        <family val="1"/>
      </rPr>
      <t xml:space="preserve">Appropriations that are incomplete or need reconsideration, can be accepted or denied by the Finance Committee Chair. If denied, the organization will be instructed to revise and resubmit the appropriation by </t>
    </r>
    <r>
      <rPr>
        <sz val="12"/>
        <color rgb="FF000000"/>
        <rFont val="Times New Roman"/>
        <family val="1"/>
      </rPr>
      <t xml:space="preserve">Tuesday preceding Finance Committee Meeting. </t>
    </r>
  </si>
  <si>
    <r>
      <t>7.</t>
    </r>
    <r>
      <rPr>
        <sz val="7"/>
        <color theme="1"/>
        <rFont val="Times New Roman"/>
        <family val="1"/>
      </rPr>
      <t xml:space="preserve">      </t>
    </r>
    <r>
      <rPr>
        <sz val="12"/>
        <color theme="1"/>
        <rFont val="Times New Roman"/>
        <family val="1"/>
      </rPr>
      <t>The Finance Committee observes the following criteria in all funding:</t>
    </r>
  </si>
  <si>
    <r>
      <t>a.</t>
    </r>
    <r>
      <rPr>
        <sz val="7"/>
        <color theme="1"/>
        <rFont val="Times New Roman"/>
        <family val="1"/>
      </rPr>
      <t xml:space="preserve">       </t>
    </r>
    <r>
      <rPr>
        <sz val="12"/>
        <color theme="1"/>
        <rFont val="Times New Roman"/>
        <family val="1"/>
      </rPr>
      <t>The maximum funds allotted to refreshments/food will not exceed</t>
    </r>
  </si>
  <si>
    <t>$200 at up to two-line items including refreshments for meetings or two events.</t>
  </si>
  <si>
    <r>
      <t>d.</t>
    </r>
    <r>
      <rPr>
        <sz val="7"/>
        <color theme="1"/>
        <rFont val="Times New Roman"/>
        <family val="1"/>
      </rPr>
      <t xml:space="preserve">      </t>
    </r>
    <r>
      <rPr>
        <sz val="12"/>
        <color theme="1"/>
        <rFont val="Times New Roman"/>
        <family val="1"/>
      </rPr>
      <t>The maximum funds allotted to postage will be for one-hundred (100) first-class stamps based on standard rates.</t>
    </r>
  </si>
  <si>
    <r>
      <t>f.</t>
    </r>
    <r>
      <rPr>
        <sz val="7"/>
        <color theme="1"/>
        <rFont val="Times New Roman"/>
        <family val="1"/>
      </rPr>
      <t xml:space="preserve">        </t>
    </r>
    <r>
      <rPr>
        <sz val="12"/>
        <color theme="1"/>
        <rFont val="Times New Roman"/>
        <family val="1"/>
      </rPr>
      <t>The maximum funds allotted to honorarium will not exceed $100.</t>
    </r>
  </si>
  <si>
    <r>
      <t>g.</t>
    </r>
    <r>
      <rPr>
        <sz val="7"/>
        <color theme="1"/>
        <rFont val="Times New Roman"/>
        <family val="1"/>
      </rPr>
      <t xml:space="preserve">      </t>
    </r>
    <r>
      <rPr>
        <sz val="12"/>
        <color theme="1"/>
        <rFont val="Times New Roman"/>
        <family val="1"/>
      </rPr>
      <t>The maximum funds allotted for travel for student organizations:</t>
    </r>
  </si>
  <si>
    <r>
      <t>•</t>
    </r>
    <r>
      <rPr>
        <sz val="7"/>
        <color theme="1"/>
        <rFont val="Times New Roman"/>
        <family val="1"/>
      </rPr>
      <t xml:space="preserve">       </t>
    </r>
    <r>
      <rPr>
        <sz val="12"/>
        <color theme="1"/>
        <rFont val="Times New Roman"/>
        <family val="1"/>
      </rPr>
      <t>$150 per overnight stay and $50 per returning travel day up to 14 consecutive days (this includes food and lodging). The Finance Committee will fund travel days as half days. Any traveling costs after the travel per diem are at the discretion of the Finance Committee.</t>
    </r>
  </si>
  <si>
    <r>
      <t>•</t>
    </r>
    <r>
      <rPr>
        <sz val="7"/>
        <color theme="1"/>
        <rFont val="Times New Roman"/>
        <family val="1"/>
      </rPr>
      <t xml:space="preserve">       </t>
    </r>
    <r>
      <rPr>
        <sz val="12"/>
        <color theme="1"/>
        <rFont val="Times New Roman"/>
        <family val="1"/>
      </rPr>
      <t>The Finance Committee funds driving at a maximum of $0.20 per mile, at a maximum of two vehicles including charter buses, excluding 15 passenger or greater vans</t>
    </r>
    <r>
      <rPr>
        <b/>
        <sz val="12"/>
        <color theme="1"/>
        <rFont val="Times New Roman"/>
        <family val="1"/>
      </rPr>
      <t xml:space="preserve">. </t>
    </r>
  </si>
  <si>
    <r>
      <t>h.</t>
    </r>
    <r>
      <rPr>
        <sz val="7"/>
        <color theme="1"/>
        <rFont val="Times New Roman"/>
        <family val="1"/>
      </rPr>
      <t xml:space="preserve">      </t>
    </r>
    <r>
      <rPr>
        <sz val="12"/>
        <color theme="1"/>
        <rFont val="Times New Roman"/>
        <family val="1"/>
      </rPr>
      <t xml:space="preserve">Student groups cannot receive funding for individual membership dues or for group dues paid to exist as a chapter of a larger organization. </t>
    </r>
  </si>
  <si>
    <r>
      <t>i.</t>
    </r>
    <r>
      <rPr>
        <sz val="7"/>
        <color theme="1"/>
        <rFont val="Times New Roman"/>
        <family val="1"/>
      </rPr>
      <t xml:space="preserve">        </t>
    </r>
    <r>
      <rPr>
        <sz val="12"/>
        <color theme="1"/>
        <rFont val="Times New Roman"/>
        <family val="1"/>
      </rPr>
      <t>The maximum funds allotted to registration/conference fees will be funded at 50% up to $500 per event</t>
    </r>
    <r>
      <rPr>
        <sz val="12"/>
        <color rgb="FF000000"/>
        <rFont val="Times New Roman"/>
        <family val="1"/>
      </rPr>
      <t>/chartered student organization.</t>
    </r>
    <r>
      <rPr>
        <b/>
        <sz val="12"/>
        <color rgb="FF000000"/>
        <rFont val="Times New Roman"/>
        <family val="1"/>
      </rPr>
      <t xml:space="preserve"> </t>
    </r>
  </si>
  <si>
    <r>
      <t>j.</t>
    </r>
    <r>
      <rPr>
        <sz val="7"/>
        <color theme="1"/>
        <rFont val="Times New Roman"/>
        <family val="1"/>
      </rPr>
      <t xml:space="preserve">        </t>
    </r>
    <r>
      <rPr>
        <sz val="12"/>
        <color theme="1"/>
        <rFont val="Times New Roman"/>
        <family val="1"/>
      </rPr>
      <t>$500 is the maximum amount a New Student Organization requesting funds through the fall or spring budget process or an appropriation bill may receive. A New Student Organization is defined for the purposes of Finance Committee funding as:</t>
    </r>
  </si>
  <si>
    <r>
      <t>·</t>
    </r>
    <r>
      <rPr>
        <sz val="7"/>
        <color theme="1"/>
        <rFont val="Times New Roman"/>
        <family val="1"/>
      </rPr>
      <t xml:space="preserve">         </t>
    </r>
    <r>
      <rPr>
        <sz val="12"/>
        <color theme="1"/>
        <rFont val="Times New Roman"/>
        <family val="1"/>
      </rPr>
      <t>a student organization that did not participate in at least one</t>
    </r>
  </si>
  <si>
    <t>of the two budget processes immediately preceding the current request. Participation in a budget process consists of both submitting a budget packet and attending the scheduled budget hearing.</t>
  </si>
  <si>
    <r>
      <t>OR</t>
    </r>
    <r>
      <rPr>
        <sz val="12"/>
        <color theme="1"/>
        <rFont val="Times New Roman"/>
        <family val="1"/>
      </rPr>
      <t>:</t>
    </r>
  </si>
  <si>
    <r>
      <t>·</t>
    </r>
    <r>
      <rPr>
        <sz val="7"/>
        <color theme="1"/>
        <rFont val="Times New Roman"/>
        <family val="1"/>
      </rPr>
      <t xml:space="preserve">         </t>
    </r>
    <r>
      <rPr>
        <sz val="12"/>
        <color theme="1"/>
        <rFont val="Times New Roman"/>
        <family val="1"/>
      </rPr>
      <t>a student organization that has not received funding through an appropriation bill in the past two semesters.</t>
    </r>
  </si>
  <si>
    <r>
      <t>k.</t>
    </r>
    <r>
      <rPr>
        <sz val="7"/>
        <color rgb="FF000000"/>
        <rFont val="Times New Roman"/>
        <family val="1"/>
      </rPr>
      <t xml:space="preserve">               </t>
    </r>
    <r>
      <rPr>
        <sz val="12"/>
        <color rgb="FF000000"/>
        <rFont val="Times New Roman"/>
        <family val="1"/>
      </rPr>
      <t>The maximum funds allotted for professional services, guest speaker/trainer/entertainers shall be:</t>
    </r>
  </si>
  <si>
    <r>
      <t>·</t>
    </r>
    <r>
      <rPr>
        <sz val="7"/>
        <color rgb="FF000000"/>
        <rFont val="Times New Roman"/>
        <family val="1"/>
      </rPr>
      <t xml:space="preserve">         </t>
    </r>
    <r>
      <rPr>
        <sz val="12"/>
        <color rgb="FF000000"/>
        <rFont val="Times New Roman"/>
        <family val="1"/>
      </rPr>
      <t>Allotted for speaker, trainer, entertainer fees at a rate of up to 65% of the cost per speaker at a limit of one (1) speaker per semester at the discretion of the Finance Committee.</t>
    </r>
  </si>
  <si>
    <r>
      <t>l.</t>
    </r>
    <r>
      <rPr>
        <sz val="7"/>
        <color theme="1"/>
        <rFont val="Times New Roman"/>
        <family val="1"/>
      </rPr>
      <t xml:space="preserve">                 </t>
    </r>
    <r>
      <rPr>
        <sz val="12"/>
        <color rgb="FF000000"/>
        <rFont val="Times New Roman"/>
        <family val="1"/>
      </rPr>
      <t xml:space="preserve"> Student</t>
    </r>
    <r>
      <rPr>
        <b/>
        <sz val="12"/>
        <color rgb="FF000000"/>
        <rFont val="Times New Roman"/>
        <family val="1"/>
      </rPr>
      <t xml:space="preserve"> </t>
    </r>
    <r>
      <rPr>
        <sz val="12"/>
        <color theme="1"/>
        <rFont val="Times New Roman"/>
        <family val="1"/>
      </rPr>
      <t>groups cannot receive funding for items such as laptops, digital cameras, or any form of mobile technology.</t>
    </r>
  </si>
  <si>
    <r>
      <t>m.</t>
    </r>
    <r>
      <rPr>
        <sz val="7"/>
        <color theme="1"/>
        <rFont val="Times New Roman"/>
        <family val="1"/>
      </rPr>
      <t xml:space="preserve">             </t>
    </r>
    <r>
      <rPr>
        <sz val="12"/>
        <color theme="1"/>
        <rFont val="Times New Roman"/>
        <family val="1"/>
      </rPr>
      <t>The maximum funds allotted to a computer will not exceed $100.</t>
    </r>
  </si>
  <si>
    <r>
      <t>n.</t>
    </r>
    <r>
      <rPr>
        <sz val="7"/>
        <color theme="1"/>
        <rFont val="Times New Roman"/>
        <family val="1"/>
      </rPr>
      <t xml:space="preserve">               </t>
    </r>
    <r>
      <rPr>
        <sz val="12"/>
        <color theme="1"/>
        <rFont val="Times New Roman"/>
        <family val="1"/>
      </rPr>
      <t>The maximum funds allotted to a printer will not exceed $75.</t>
    </r>
  </si>
  <si>
    <r>
      <t>o.</t>
    </r>
    <r>
      <rPr>
        <sz val="7"/>
        <color theme="1"/>
        <rFont val="Times New Roman"/>
        <family val="1"/>
      </rPr>
      <t xml:space="preserve">                  </t>
    </r>
    <r>
      <rPr>
        <sz val="12"/>
        <color theme="1"/>
        <rFont val="Times New Roman"/>
        <family val="1"/>
      </rPr>
      <t>ASUNM funding will not be used for chartered student organization expenditures, which will generate revenue or profit.</t>
    </r>
  </si>
  <si>
    <r>
      <t>q.</t>
    </r>
    <r>
      <rPr>
        <sz val="7"/>
        <color theme="1"/>
        <rFont val="Times New Roman"/>
        <family val="1"/>
      </rPr>
      <t xml:space="preserve">                  </t>
    </r>
    <r>
      <rPr>
        <sz val="12"/>
        <color theme="1"/>
        <rFont val="Times New Roman"/>
        <family val="1"/>
      </rPr>
      <t xml:space="preserve">All items funded by the Finance Committee including, but not limited to, printers and computers, must be stored on campus, excluding individual residential hall rooms. </t>
    </r>
  </si>
  <si>
    <r>
      <t>r.</t>
    </r>
    <r>
      <rPr>
        <sz val="7"/>
        <color rgb="FF000000"/>
        <rFont val="Times New Roman"/>
        <family val="1"/>
      </rPr>
      <t xml:space="preserve">                    </t>
    </r>
    <r>
      <rPr>
        <sz val="12"/>
        <color rgb="FF000000"/>
        <rFont val="Times New Roman"/>
        <family val="1"/>
      </rPr>
      <t xml:space="preserve">Student groups must provide quotes on any single item exceeding $500. Failure to provide a quote will result in a 50% reduction of funding. This quote must be provided at the time the appropriation is submitted to the Finance Chair. </t>
    </r>
  </si>
  <si>
    <r>
      <t>ASUNM Law Book Sections related to funding requests</t>
    </r>
    <r>
      <rPr>
        <sz val="12"/>
        <color theme="1"/>
        <rFont val="Times New Roman"/>
        <family val="1"/>
      </rPr>
      <t>:</t>
    </r>
  </si>
  <si>
    <t>Finance Code, Article III, Section 3</t>
  </si>
  <si>
    <t xml:space="preserve">Only chartered student organizations, ASUNM government, ASUNM Student Service Agencies </t>
  </si>
  <si>
    <t xml:space="preserve">and service entities may receive appropriation bills. They can receive funding through an </t>
  </si>
  <si>
    <t>appropriation bill only once per semester.</t>
  </si>
  <si>
    <t>Finance Code, Article II, Section 5</t>
  </si>
  <si>
    <t xml:space="preserve">Funds approved through any ASUNM Finance process may not be used for any financial </t>
  </si>
  <si>
    <t xml:space="preserve">obligation incurred before signing, enacting, or otherwise confirming the authorization of the </t>
  </si>
  <si>
    <t xml:space="preserve">expenditure of funds. </t>
  </si>
  <si>
    <t>Section V:       Speaking Time</t>
  </si>
  <si>
    <r>
      <t>1.</t>
    </r>
    <r>
      <rPr>
        <sz val="7"/>
        <color theme="1"/>
        <rFont val="Times New Roman"/>
        <family val="1"/>
      </rPr>
      <t xml:space="preserve">      </t>
    </r>
    <r>
      <rPr>
        <sz val="12"/>
        <color theme="1"/>
        <rFont val="Times New Roman"/>
        <family val="1"/>
      </rPr>
      <t>Speaking time for members of the Committee will be limited to two (2) minutes unless responding to questions from the Committee.</t>
    </r>
  </si>
  <si>
    <r>
      <t>2.</t>
    </r>
    <r>
      <rPr>
        <sz val="7"/>
        <color theme="1"/>
        <rFont val="Times New Roman"/>
        <family val="1"/>
      </rPr>
      <t xml:space="preserve">      </t>
    </r>
    <r>
      <rPr>
        <sz val="12"/>
        <color theme="1"/>
        <rFont val="Times New Roman"/>
        <family val="1"/>
      </rPr>
      <t>In considering Appropriation Bills and Budget Revisions, the student group will be allotted five (5) minutes speaking time followed by a five (5) minute question and answer period from the Committee.</t>
    </r>
  </si>
  <si>
    <t>Section VI:     Agenda</t>
  </si>
  <si>
    <r>
      <t>I.</t>
    </r>
    <r>
      <rPr>
        <sz val="7"/>
        <color theme="1"/>
        <rFont val="Times New Roman"/>
        <family val="1"/>
      </rPr>
      <t xml:space="preserve">                    </t>
    </r>
    <r>
      <rPr>
        <sz val="12"/>
        <color theme="1"/>
        <rFont val="Times New Roman"/>
        <family val="1"/>
      </rPr>
      <t>Opening</t>
    </r>
  </si>
  <si>
    <r>
      <t>A.</t>
    </r>
    <r>
      <rPr>
        <sz val="7"/>
        <color theme="1"/>
        <rFont val="Times New Roman"/>
        <family val="1"/>
      </rPr>
      <t xml:space="preserve">    </t>
    </r>
    <r>
      <rPr>
        <sz val="12"/>
        <color theme="1"/>
        <rFont val="Times New Roman"/>
        <family val="1"/>
      </rPr>
      <t>Call to Order</t>
    </r>
  </si>
  <si>
    <r>
      <t>B.</t>
    </r>
    <r>
      <rPr>
        <sz val="7"/>
        <color theme="1"/>
        <rFont val="Times New Roman"/>
        <family val="1"/>
      </rPr>
      <t xml:space="preserve">     </t>
    </r>
    <r>
      <rPr>
        <sz val="12"/>
        <color theme="1"/>
        <rFont val="Times New Roman"/>
        <family val="1"/>
      </rPr>
      <t>Roll Call</t>
    </r>
  </si>
  <si>
    <r>
      <t>C.</t>
    </r>
    <r>
      <rPr>
        <sz val="7"/>
        <color theme="1"/>
        <rFont val="Times New Roman"/>
        <family val="1"/>
      </rPr>
      <t xml:space="preserve">     </t>
    </r>
    <r>
      <rPr>
        <sz val="12"/>
        <color theme="1"/>
        <rFont val="Times New Roman"/>
        <family val="1"/>
      </rPr>
      <t>Approval of Agenda</t>
    </r>
  </si>
  <si>
    <r>
      <t>D.</t>
    </r>
    <r>
      <rPr>
        <sz val="7"/>
        <color theme="1"/>
        <rFont val="Times New Roman"/>
        <family val="1"/>
      </rPr>
      <t xml:space="preserve">    </t>
    </r>
    <r>
      <rPr>
        <sz val="12"/>
        <color theme="1"/>
        <rFont val="Times New Roman"/>
        <family val="1"/>
      </rPr>
      <t>Approval of Minutes</t>
    </r>
  </si>
  <si>
    <r>
      <t>II.</t>
    </r>
    <r>
      <rPr>
        <sz val="7"/>
        <color theme="1"/>
        <rFont val="Times New Roman"/>
        <family val="1"/>
      </rPr>
      <t xml:space="preserve">                 </t>
    </r>
    <r>
      <rPr>
        <sz val="12"/>
        <color theme="1"/>
        <rFont val="Times New Roman"/>
        <family val="1"/>
      </rPr>
      <t>Preliminary Business</t>
    </r>
  </si>
  <si>
    <r>
      <t>A.</t>
    </r>
    <r>
      <rPr>
        <sz val="7"/>
        <color theme="1"/>
        <rFont val="Times New Roman"/>
        <family val="1"/>
      </rPr>
      <t xml:space="preserve">      </t>
    </r>
    <r>
      <rPr>
        <sz val="12"/>
        <color theme="1"/>
        <rFont val="Times New Roman"/>
        <family val="1"/>
      </rPr>
      <t>Guest Speaker</t>
    </r>
  </si>
  <si>
    <r>
      <t>B.</t>
    </r>
    <r>
      <rPr>
        <sz val="7"/>
        <color theme="1"/>
        <rFont val="Times New Roman"/>
        <family val="1"/>
      </rPr>
      <t xml:space="preserve">      </t>
    </r>
    <r>
      <rPr>
        <sz val="12"/>
        <color theme="1"/>
        <rFont val="Times New Roman"/>
        <family val="1"/>
      </rPr>
      <t>Finance Chair</t>
    </r>
  </si>
  <si>
    <r>
      <t>C.</t>
    </r>
    <r>
      <rPr>
        <sz val="7"/>
        <color theme="1"/>
        <rFont val="Times New Roman"/>
        <family val="1"/>
      </rPr>
      <t xml:space="preserve">      </t>
    </r>
    <r>
      <rPr>
        <sz val="12"/>
        <color theme="1"/>
        <rFont val="Times New Roman"/>
        <family val="1"/>
      </rPr>
      <t>Finance Vice Chair</t>
    </r>
  </si>
  <si>
    <r>
      <t>D.</t>
    </r>
    <r>
      <rPr>
        <sz val="7"/>
        <color theme="1"/>
        <rFont val="Times New Roman"/>
        <family val="1"/>
      </rPr>
      <t xml:space="preserve">     </t>
    </r>
    <r>
      <rPr>
        <sz val="12"/>
        <color theme="1"/>
        <rFont val="Times New Roman"/>
        <family val="1"/>
      </rPr>
      <t>Public Comment</t>
    </r>
  </si>
  <si>
    <r>
      <t>III.</t>
    </r>
    <r>
      <rPr>
        <sz val="7"/>
        <color theme="1"/>
        <rFont val="Times New Roman"/>
        <family val="1"/>
      </rPr>
      <t xml:space="preserve">              </t>
    </r>
    <r>
      <rPr>
        <sz val="12"/>
        <color theme="1"/>
        <rFont val="Times New Roman"/>
        <family val="1"/>
      </rPr>
      <t>Business</t>
    </r>
  </si>
  <si>
    <r>
      <t>A.</t>
    </r>
    <r>
      <rPr>
        <sz val="7"/>
        <color theme="1"/>
        <rFont val="Times New Roman"/>
        <family val="1"/>
      </rPr>
      <t xml:space="preserve">    </t>
    </r>
    <r>
      <rPr>
        <sz val="12"/>
        <color theme="1"/>
        <rFont val="Times New Roman"/>
        <family val="1"/>
      </rPr>
      <t>Appropriation Bills</t>
    </r>
  </si>
  <si>
    <r>
      <t>1.</t>
    </r>
    <r>
      <rPr>
        <sz val="7"/>
        <color theme="1"/>
        <rFont val="Times New Roman"/>
        <family val="1"/>
      </rPr>
      <t xml:space="preserve">      </t>
    </r>
    <r>
      <rPr>
        <sz val="12"/>
        <color theme="1"/>
        <rFont val="Times New Roman"/>
        <family val="1"/>
      </rPr>
      <t>Unfinished</t>
    </r>
  </si>
  <si>
    <r>
      <t>2.</t>
    </r>
    <r>
      <rPr>
        <sz val="7"/>
        <color theme="1"/>
        <rFont val="Times New Roman"/>
        <family val="1"/>
      </rPr>
      <t xml:space="preserve">      </t>
    </r>
    <r>
      <rPr>
        <sz val="12"/>
        <color theme="1"/>
        <rFont val="Times New Roman"/>
        <family val="1"/>
      </rPr>
      <t>New Business</t>
    </r>
  </si>
  <si>
    <r>
      <t>B.</t>
    </r>
    <r>
      <rPr>
        <sz val="7"/>
        <color theme="1"/>
        <rFont val="Times New Roman"/>
        <family val="1"/>
      </rPr>
      <t xml:space="preserve">     </t>
    </r>
    <r>
      <rPr>
        <sz val="12"/>
        <color theme="1"/>
        <rFont val="Times New Roman"/>
        <family val="1"/>
      </rPr>
      <t>Budget Revisions</t>
    </r>
  </si>
  <si>
    <r>
      <t>IV.</t>
    </r>
    <r>
      <rPr>
        <sz val="7"/>
        <color theme="1"/>
        <rFont val="Times New Roman"/>
        <family val="1"/>
      </rPr>
      <t xml:space="preserve">              </t>
    </r>
    <r>
      <rPr>
        <sz val="12"/>
        <color theme="1"/>
        <rFont val="Times New Roman"/>
        <family val="1"/>
      </rPr>
      <t>Closing</t>
    </r>
  </si>
  <si>
    <r>
      <t>A.</t>
    </r>
    <r>
      <rPr>
        <sz val="7"/>
        <color theme="1"/>
        <rFont val="Times New Roman"/>
        <family val="1"/>
      </rPr>
      <t xml:space="preserve">    </t>
    </r>
    <r>
      <rPr>
        <sz val="12"/>
        <color theme="1"/>
        <rFont val="Times New Roman"/>
        <family val="1"/>
      </rPr>
      <t>Members of the Committee</t>
    </r>
  </si>
  <si>
    <r>
      <t>B.</t>
    </r>
    <r>
      <rPr>
        <sz val="7"/>
        <color theme="1"/>
        <rFont val="Times New Roman"/>
        <family val="1"/>
      </rPr>
      <t xml:space="preserve">    </t>
    </r>
    <r>
      <rPr>
        <sz val="12"/>
        <color theme="1"/>
        <rFont val="Times New Roman"/>
        <family val="1"/>
      </rPr>
      <t>SGAO</t>
    </r>
  </si>
  <si>
    <r>
      <t>C.</t>
    </r>
    <r>
      <rPr>
        <sz val="7"/>
        <color theme="1"/>
        <rFont val="Times New Roman"/>
        <family val="1"/>
      </rPr>
      <t xml:space="preserve">    </t>
    </r>
    <r>
      <rPr>
        <sz val="12"/>
        <color theme="1"/>
        <rFont val="Times New Roman"/>
        <family val="1"/>
      </rPr>
      <t>Vice Chair</t>
    </r>
  </si>
  <si>
    <r>
      <t>D.</t>
    </r>
    <r>
      <rPr>
        <sz val="7"/>
        <color theme="1"/>
        <rFont val="Times New Roman"/>
        <family val="1"/>
      </rPr>
      <t xml:space="preserve">    </t>
    </r>
    <r>
      <rPr>
        <sz val="12"/>
        <color theme="1"/>
        <rFont val="Times New Roman"/>
        <family val="1"/>
      </rPr>
      <t>Finance Chair</t>
    </r>
  </si>
  <si>
    <r>
      <t>E.</t>
    </r>
    <r>
      <rPr>
        <sz val="7"/>
        <color theme="1"/>
        <rFont val="Times New Roman"/>
        <family val="1"/>
      </rPr>
      <t xml:space="preserve">     </t>
    </r>
    <r>
      <rPr>
        <sz val="12"/>
        <color theme="1"/>
        <rFont val="Times New Roman"/>
        <family val="1"/>
      </rPr>
      <t>Adjournment</t>
    </r>
  </si>
  <si>
    <t>Section VII:    Quorum</t>
  </si>
  <si>
    <t>1.  Quorum will be a simple majority of the seated Committee Members.</t>
  </si>
  <si>
    <t>Section VIII:  Voting</t>
  </si>
  <si>
    <r>
      <t xml:space="preserve">1.  All votes will be taken by voice. In case of dissent, a roll call vote will be taken and will be recorded by the Vice Chair </t>
    </r>
    <r>
      <rPr>
        <sz val="12"/>
        <color rgb="FF000000"/>
        <rFont val="Times New Roman"/>
        <family val="1"/>
      </rPr>
      <t>and Senate Aide.</t>
    </r>
  </si>
  <si>
    <t>2.  Absolutely no proxy votes will be allowed from Committee Members. A     Committee Member must be present on order to vote for an appropriation, budget revision, or budget request.</t>
  </si>
  <si>
    <t>Section IX:     Minutes</t>
  </si>
  <si>
    <r>
      <t>b.</t>
    </r>
    <r>
      <rPr>
        <sz val="7"/>
        <color theme="1"/>
        <rFont val="Times New Roman"/>
        <family val="1"/>
      </rPr>
      <t xml:space="preserve">      </t>
    </r>
    <r>
      <rPr>
        <sz val="12"/>
        <color theme="1"/>
        <rFont val="Times New Roman"/>
        <family val="1"/>
      </rPr>
      <t>The maximum funds allotted to educational supplies will not exceed $200.</t>
    </r>
  </si>
  <si>
    <r>
      <t>c.</t>
    </r>
    <r>
      <rPr>
        <sz val="7"/>
        <color theme="1"/>
        <rFont val="Times New Roman"/>
        <family val="1"/>
      </rPr>
      <t xml:space="preserve">       </t>
    </r>
    <r>
      <rPr>
        <sz val="12"/>
        <color theme="1"/>
        <rFont val="Times New Roman"/>
        <family val="1"/>
      </rPr>
      <t>The maximum funds allotted to office supplies will not exceed $50.</t>
    </r>
  </si>
  <si>
    <r>
      <t>e.</t>
    </r>
    <r>
      <rPr>
        <sz val="7"/>
        <color theme="1"/>
        <rFont val="Times New Roman"/>
        <family val="1"/>
      </rPr>
      <t xml:space="preserve">       </t>
    </r>
    <r>
      <rPr>
        <sz val="12"/>
        <color theme="1"/>
        <rFont val="Times New Roman"/>
        <family val="1"/>
      </rPr>
      <t>The maximum funds allotted for telephone line charges will be at $270 per line</t>
    </r>
  </si>
  <si>
    <r>
      <t>1.</t>
    </r>
    <r>
      <rPr>
        <sz val="7"/>
        <color theme="1"/>
        <rFont val="Times New Roman"/>
        <family val="1"/>
      </rPr>
      <t xml:space="preserve">      </t>
    </r>
    <r>
      <rPr>
        <sz val="12"/>
        <color theme="1"/>
        <rFont val="Times New Roman"/>
        <family val="1"/>
      </rPr>
      <t>Minutes will be taken by the Senate Aide for each regular meeting, emergency meeting, Budget Hearing, and during Budget Deliberations.</t>
    </r>
  </si>
  <si>
    <r>
      <t>2.</t>
    </r>
    <r>
      <rPr>
        <sz val="7"/>
        <color theme="1"/>
        <rFont val="Times New Roman"/>
        <family val="1"/>
      </rPr>
      <t xml:space="preserve">      </t>
    </r>
    <r>
      <rPr>
        <sz val="12"/>
        <color theme="1"/>
        <rFont val="Times New Roman"/>
        <family val="1"/>
      </rPr>
      <t>Only those minutes from regular meetings, emergency meetings, and Budget Deliberations should be typed for distribution and filing.</t>
    </r>
  </si>
  <si>
    <r>
      <t>a.</t>
    </r>
    <r>
      <rPr>
        <sz val="7"/>
        <color theme="1"/>
        <rFont val="Times New Roman"/>
        <family val="1"/>
      </rPr>
      <t xml:space="preserve">       </t>
    </r>
    <r>
      <rPr>
        <sz val="12"/>
        <color theme="1"/>
        <rFont val="Times New Roman"/>
        <family val="1"/>
      </rPr>
      <t>The Senate Aid will be responsible for the typing and distribution of minutes taken during Budget Deliberations.</t>
    </r>
  </si>
  <si>
    <r>
      <t>b.</t>
    </r>
    <r>
      <rPr>
        <sz val="7"/>
        <color theme="1"/>
        <rFont val="Times New Roman"/>
        <family val="1"/>
      </rPr>
      <t xml:space="preserve">      </t>
    </r>
    <r>
      <rPr>
        <sz val="12"/>
        <color theme="1"/>
        <rFont val="Times New Roman"/>
        <family val="1"/>
      </rPr>
      <t xml:space="preserve">All other minutes will be </t>
    </r>
    <r>
      <rPr>
        <sz val="12"/>
        <color rgb="FF000000"/>
        <rFont val="Times New Roman"/>
        <family val="1"/>
      </rPr>
      <t xml:space="preserve">emailed </t>
    </r>
    <r>
      <rPr>
        <sz val="12"/>
        <color theme="1"/>
        <rFont val="Times New Roman"/>
        <family val="1"/>
      </rPr>
      <t>to the Office of the Vice President to be published by 5pm on Friday following the Committee Meeting.</t>
    </r>
  </si>
  <si>
    <r>
      <t>3.</t>
    </r>
    <r>
      <rPr>
        <sz val="7"/>
        <color theme="1"/>
        <rFont val="Times New Roman"/>
        <family val="1"/>
      </rPr>
      <t xml:space="preserve">      </t>
    </r>
    <r>
      <rPr>
        <sz val="12"/>
        <color theme="1"/>
        <rFont val="Times New Roman"/>
        <family val="1"/>
      </rPr>
      <t>All minutes should include:</t>
    </r>
  </si>
  <si>
    <r>
      <t>a.</t>
    </r>
    <r>
      <rPr>
        <sz val="7"/>
        <color theme="1"/>
        <rFont val="Times New Roman"/>
        <family val="1"/>
      </rPr>
      <t xml:space="preserve">       </t>
    </r>
    <r>
      <rPr>
        <sz val="12"/>
        <color theme="1"/>
        <rFont val="Times New Roman"/>
        <family val="1"/>
      </rPr>
      <t>Time and place the meeting was called to order, who was presiding, any guest speakers, the names of all Committee Members present, and names of Committee Members who are late, absent, or leave early.</t>
    </r>
  </si>
  <si>
    <r>
      <t>b.</t>
    </r>
    <r>
      <rPr>
        <sz val="7"/>
        <color theme="1"/>
        <rFont val="Times New Roman"/>
        <family val="1"/>
      </rPr>
      <t xml:space="preserve">      </t>
    </r>
    <r>
      <rPr>
        <sz val="12"/>
        <color theme="1"/>
        <rFont val="Times New Roman"/>
        <family val="1"/>
      </rPr>
      <t>The Committee Member who presents the motion, the final vote on all motions, the final amounts allocated or revised for each line item, and any conditions or stipulations recommended by the Committee.</t>
    </r>
  </si>
  <si>
    <t>Section X:      Absences</t>
  </si>
  <si>
    <t>1.  Any member having two (2) or more unexcused absences will lose voting privileges at the next meeting, and/or be subject to any further reprimands that the Committee feels are necessary. Excuses will be determined by the Chair of the Finance Committee.</t>
  </si>
  <si>
    <t>$150 per night / up to 14 consecutive days</t>
  </si>
  <si>
    <t>For travel requests, please list the names of students traveling from your organization</t>
  </si>
  <si>
    <t>How were these students selected for travel on behalf of your organziation?</t>
  </si>
  <si>
    <r>
      <t xml:space="preserve">Description of Request:  </t>
    </r>
    <r>
      <rPr>
        <b/>
        <i/>
        <sz val="14"/>
        <color rgb="FF0000FF"/>
        <rFont val="Calibri"/>
        <family val="2"/>
        <scheme val="minor"/>
      </rPr>
      <t xml:space="preserve"> (For travel requests, please include dates and location)</t>
    </r>
  </si>
  <si>
    <r>
      <rPr>
        <b/>
        <sz val="14"/>
        <color theme="8" tint="-0.249977111117893"/>
        <rFont val="Calibri"/>
        <family val="2"/>
        <scheme val="minor"/>
      </rPr>
      <t>Reminder:</t>
    </r>
    <r>
      <rPr>
        <b/>
        <sz val="14"/>
        <color rgb="FFC00000"/>
        <rFont val="Calibri"/>
        <family val="2"/>
        <scheme val="minor"/>
      </rPr>
      <t xml:space="preserve"> </t>
    </r>
    <r>
      <rPr>
        <b/>
        <sz val="14"/>
        <color rgb="FFFF0000"/>
        <rFont val="Calibri"/>
        <family val="2"/>
        <scheme val="minor"/>
      </rPr>
      <t xml:space="preserve"> </t>
    </r>
    <r>
      <rPr>
        <b/>
        <sz val="14"/>
        <color theme="3"/>
        <rFont val="Calibri"/>
        <family val="2"/>
        <scheme val="minor"/>
      </rPr>
      <t>You MUST also fill out the Detail Sheet on the next tab.</t>
    </r>
  </si>
  <si>
    <r>
      <rPr>
        <b/>
        <sz val="11"/>
        <color theme="1"/>
        <rFont val="Calibri"/>
        <family val="2"/>
      </rPr>
      <t>(1)</t>
    </r>
    <r>
      <rPr>
        <sz val="11"/>
        <color theme="1"/>
        <rFont val="Calibri"/>
        <family val="2"/>
        <scheme val="minor"/>
      </rPr>
      <t xml:space="preserve"> the amount approved, </t>
    </r>
    <r>
      <rPr>
        <b/>
        <sz val="11"/>
        <color theme="1"/>
        <rFont val="Calibri"/>
        <family val="2"/>
        <scheme val="minor"/>
      </rPr>
      <t>(2)</t>
    </r>
    <r>
      <rPr>
        <sz val="11"/>
        <color theme="1"/>
        <rFont val="Calibri"/>
        <family val="2"/>
        <scheme val="minor"/>
      </rPr>
      <t xml:space="preserve"> the semester applied, and </t>
    </r>
    <r>
      <rPr>
        <b/>
        <sz val="11"/>
        <color theme="1"/>
        <rFont val="Calibri"/>
        <family val="2"/>
        <scheme val="minor"/>
      </rPr>
      <t>(3)</t>
    </r>
    <r>
      <rPr>
        <sz val="11"/>
        <color theme="1"/>
        <rFont val="Calibri"/>
        <family val="2"/>
        <scheme val="minor"/>
      </rPr>
      <t xml:space="preserve"> why additional funding is necessary:</t>
    </r>
  </si>
  <si>
    <t>Total (pg. 1)</t>
  </si>
  <si>
    <t>Surcharge (pg.1)</t>
  </si>
  <si>
    <t>Total (pg. 2)</t>
  </si>
  <si>
    <t>Surcharge (pg.2)</t>
  </si>
  <si>
    <t xml:space="preserve">TOTAL APPROPRIATION REQUEST (pg. 2): </t>
  </si>
  <si>
    <t>Student Organization</t>
  </si>
  <si>
    <t>Emma Hotz</t>
  </si>
  <si>
    <t>7 Thunders</t>
  </si>
  <si>
    <t>Nolan McKim</t>
  </si>
  <si>
    <t>Advancing Women in Science</t>
  </si>
  <si>
    <t xml:space="preserve">Ashley Varela </t>
  </si>
  <si>
    <t>Agora Crisis Center</t>
  </si>
  <si>
    <t>Ryan Regalado</t>
  </si>
  <si>
    <t>Albuquerque Christian Impact</t>
  </si>
  <si>
    <t>Ashley Varela</t>
  </si>
  <si>
    <t>Albuquerque Film Society</t>
  </si>
  <si>
    <t>Abby Aldrich</t>
  </si>
  <si>
    <t>Alpha Chi Omega</t>
  </si>
  <si>
    <t xml:space="preserve">Abby Aldrich </t>
  </si>
  <si>
    <t>Alpha Kappa Alpha Sorority, Inc.</t>
  </si>
  <si>
    <t>Nieajua Gonzalez</t>
  </si>
  <si>
    <t>Alpha Phi Alpha Fraternity Inc.</t>
  </si>
  <si>
    <t>Alpha Pi Omega Sorority, Inc.</t>
  </si>
  <si>
    <t>Kristin Woodworth</t>
  </si>
  <si>
    <t>Alpha Tau Omega</t>
  </si>
  <si>
    <t>Xavier Torres</t>
  </si>
  <si>
    <t>American Choral Directors Association</t>
  </si>
  <si>
    <t>Matthew Zank</t>
  </si>
  <si>
    <t>American Choral Directors Association (ACDA)</t>
  </si>
  <si>
    <t>Erik Neal</t>
  </si>
  <si>
    <t>American Dental Hygienists' Association</t>
  </si>
  <si>
    <t>Taysear Ali</t>
  </si>
  <si>
    <t>American Indian Business Association</t>
  </si>
  <si>
    <t>American Indian Council of Architects and Engineers</t>
  </si>
  <si>
    <t>Daevon Vigilant</t>
  </si>
  <si>
    <t xml:space="preserve">American Institute of Aeronautics and Astronautics </t>
  </si>
  <si>
    <t>American Institute of Architecture Students</t>
  </si>
  <si>
    <t>American Institute of Chemical Engineers</t>
  </si>
  <si>
    <t xml:space="preserve">American Medical Student Association - Pre-Medical </t>
  </si>
  <si>
    <t>American Nuclear Society</t>
  </si>
  <si>
    <t>Abby Lutz</t>
  </si>
  <si>
    <t>American Planning Association</t>
  </si>
  <si>
    <t>Adam Lopez</t>
  </si>
  <si>
    <t>American Society of Civil Engineers</t>
  </si>
  <si>
    <t>Briana Flores</t>
  </si>
  <si>
    <t>American Society of Mechanical Engineers</t>
  </si>
  <si>
    <t>Gabriel Ruja</t>
  </si>
  <si>
    <t>American Studies Undergrad Association</t>
  </si>
  <si>
    <t xml:space="preserve">Erik Neal </t>
  </si>
  <si>
    <t>Antimicrobial Resistance Mediation OutReach</t>
  </si>
  <si>
    <t>Giovanni Chioda</t>
  </si>
  <si>
    <t xml:space="preserve">Arabic Language Club </t>
  </si>
  <si>
    <t>Michel Rivera</t>
  </si>
  <si>
    <t>Arts Entrepreneurship Club</t>
  </si>
  <si>
    <t xml:space="preserve">Asian American Student Association </t>
  </si>
  <si>
    <t>Associated General Contractors</t>
  </si>
  <si>
    <t>Association for Students In Recovery</t>
  </si>
  <si>
    <t>Association For Sustainability and Corporate Social Responsibility</t>
  </si>
  <si>
    <t xml:space="preserve">Association of African Students </t>
  </si>
  <si>
    <t>Association of Certified Fraud Examiners</t>
  </si>
  <si>
    <t>Association of Latino Professionals For America</t>
  </si>
  <si>
    <t>K Irving</t>
  </si>
  <si>
    <t>Association of Women Surgeons</t>
  </si>
  <si>
    <t>Athletic Training Students' Association</t>
  </si>
  <si>
    <t>Gregory Romero</t>
  </si>
  <si>
    <t>BA/MD Organization</t>
  </si>
  <si>
    <t>Badminton Club</t>
  </si>
  <si>
    <t xml:space="preserve">Baha'i Association at </t>
  </si>
  <si>
    <t>Baptist Student Union Christian Challenge</t>
  </si>
  <si>
    <t>Beekeeping Club</t>
  </si>
  <si>
    <t>Bengal United Sports Club</t>
  </si>
  <si>
    <t>Best Buddies</t>
  </si>
  <si>
    <t>Beta Alpha Psi - Theta Xi Chapter</t>
  </si>
  <si>
    <t>Beta Theta Pi</t>
  </si>
  <si>
    <t>Big Brothers Big Sisters on Campus</t>
  </si>
  <si>
    <t>Biology Undergraduate Society</t>
  </si>
  <si>
    <t>Biophysical Society</t>
  </si>
  <si>
    <t>Black and Gold</t>
  </si>
  <si>
    <t>Black Student Union</t>
  </si>
  <si>
    <t xml:space="preserve">K Irving </t>
  </si>
  <si>
    <t>Brazil Club</t>
  </si>
  <si>
    <t>Brothers Leading And Cultivating Knowledge</t>
  </si>
  <si>
    <t>Business Professionals of America</t>
  </si>
  <si>
    <t>Calvary On Campus</t>
  </si>
  <si>
    <t>Camperinos</t>
  </si>
  <si>
    <t>Cardiology Interest Group</t>
  </si>
  <si>
    <t>Catholic Apologetics Fellowship and Evangelization</t>
  </si>
  <si>
    <t>Chi Epsilon</t>
  </si>
  <si>
    <t>Chi Omega</t>
  </si>
  <si>
    <t>Chicanx Studies Student Collective</t>
  </si>
  <si>
    <t>Chinese Christian Campus Fellowship</t>
  </si>
  <si>
    <t>Chinese Language and Culture Club</t>
  </si>
  <si>
    <t>Christians on UNM</t>
  </si>
  <si>
    <t>Circle K International</t>
  </si>
  <si>
    <t>Club Soccer</t>
  </si>
  <si>
    <t>Club Tennis</t>
  </si>
  <si>
    <t xml:space="preserve">College Democrats </t>
  </si>
  <si>
    <t>College of Blaiddwyn: Society for Creative Anachronism</t>
  </si>
  <si>
    <t>College Republicans</t>
  </si>
  <si>
    <t>Cricket Club</t>
  </si>
  <si>
    <t>Cru</t>
  </si>
  <si>
    <t xml:space="preserve">Dance Collective </t>
  </si>
  <si>
    <t xml:space="preserve">Delight Ministries </t>
  </si>
  <si>
    <t>Delta Sigma Pi</t>
  </si>
  <si>
    <t>Delta Sigma Theta</t>
  </si>
  <si>
    <t>K  Irving</t>
  </si>
  <si>
    <t>Deutsch Klub</t>
  </si>
  <si>
    <t>Deviate</t>
  </si>
  <si>
    <t>Disaster Relief Interest Group</t>
  </si>
  <si>
    <t xml:space="preserve">DREAM Team </t>
  </si>
  <si>
    <t>Emergency Medicine Interest Group</t>
  </si>
  <si>
    <t xml:space="preserve">Gabriel Ruja </t>
  </si>
  <si>
    <t>Episcopal Campus Ministry</t>
  </si>
  <si>
    <t xml:space="preserve">Esports Club </t>
  </si>
  <si>
    <t>Eta Kappa Nu - Delta Omicron Chapter</t>
  </si>
  <si>
    <t xml:space="preserve">Ethics Society </t>
  </si>
  <si>
    <t>Fellowship of Future Ophthalmologists</t>
  </si>
  <si>
    <t>Filipino Student Organization</t>
  </si>
  <si>
    <t>Financial Management Association</t>
  </si>
  <si>
    <t>Food Justice Initiative</t>
  </si>
  <si>
    <t>Football Business Society</t>
  </si>
  <si>
    <t>FREEDOM NOW UHURU SASA</t>
  </si>
  <si>
    <t>Fusion Hip-Hop</t>
  </si>
  <si>
    <t>Future Teachers' Movie Club</t>
  </si>
  <si>
    <t>Gamma Beta Alpha Chapter of Lambda Nu National Radiologic Sciences Honor's Society</t>
  </si>
  <si>
    <t>Generation Action</t>
  </si>
  <si>
    <t>Generation Justice of UNM</t>
  </si>
  <si>
    <t>Generation United Nations</t>
  </si>
  <si>
    <t>Geology &amp; Environmental Science Club</t>
  </si>
  <si>
    <t xml:space="preserve">Gift of Life </t>
  </si>
  <si>
    <t xml:space="preserve">GIVE Volunteers </t>
  </si>
  <si>
    <t xml:space="preserve">Healing Harmonies </t>
  </si>
  <si>
    <t>Health Professions Symposium Committee</t>
  </si>
  <si>
    <t>Health Sciences Center Orchestra</t>
  </si>
  <si>
    <t>Hillel at UNM, Jewish Student Center</t>
  </si>
  <si>
    <t>Hispanic Engineering and Science Organization</t>
  </si>
  <si>
    <t>Hobbit Society</t>
  </si>
  <si>
    <t>Honors Student Association</t>
  </si>
  <si>
    <t xml:space="preserve">HOSA-Future Health Professionals </t>
  </si>
  <si>
    <t>I AM THAT GIRL</t>
  </si>
  <si>
    <t>Indian Student Association</t>
  </si>
  <si>
    <t>Information Security Management and Analytics Research Team</t>
  </si>
  <si>
    <t xml:space="preserve">Institute of Electrical and Electronics Engineers </t>
  </si>
  <si>
    <t>Institute of Nuclear Materials Management</t>
  </si>
  <si>
    <t>Institute of Transportation Engineers</t>
  </si>
  <si>
    <t>Interdisciplinary Colombian Studies Group at UNM</t>
  </si>
  <si>
    <t>InterFraternity Council</t>
  </si>
  <si>
    <t>International Student Association</t>
  </si>
  <si>
    <t>International Tuba Euphonium Association</t>
  </si>
  <si>
    <t>Interprofessional Health Outreach Program</t>
  </si>
  <si>
    <t>InterVarsity Christian Fellowship</t>
  </si>
  <si>
    <t>Iranian Student Association</t>
  </si>
  <si>
    <t>Japanese Language and Culture Club</t>
  </si>
  <si>
    <t>Jitterbugs Anonymous</t>
  </si>
  <si>
    <t>Kappa Alpha Psi</t>
  </si>
  <si>
    <t>Kappa Delta Chi Sorority, Inc.</t>
  </si>
  <si>
    <t>Kappa Kappa Gamma</t>
  </si>
  <si>
    <t>Kappa Kappa Psi</t>
  </si>
  <si>
    <t>Kappa Omicron Nu Honor Society</t>
  </si>
  <si>
    <t>Kappa Psi Pharmaceutical Fraternity</t>
  </si>
  <si>
    <t>Kappa Sigma Fraternity</t>
  </si>
  <si>
    <t xml:space="preserve">Korean Language and Culture Club </t>
  </si>
  <si>
    <t>Lambda Theta Alpha Latin Sorority Inc.</t>
  </si>
  <si>
    <t>Latter-day Saint Student Association</t>
  </si>
  <si>
    <t xml:space="preserve">LCMS U </t>
  </si>
  <si>
    <t>LGBTQ Students and Allies in Healthcare</t>
  </si>
  <si>
    <t>Lobo Builders</t>
  </si>
  <si>
    <t>Lobo Catholic:  Aquinas Newman Center</t>
  </si>
  <si>
    <t>Lobo Chemistry Club</t>
  </si>
  <si>
    <t>Lobo Gardens</t>
  </si>
  <si>
    <t>Lobo Hockey</t>
  </si>
  <si>
    <t>Lobo Horn Club</t>
  </si>
  <si>
    <t>Lobo Life</t>
  </si>
  <si>
    <t xml:space="preserve">LOBO MIXED MARTIAL ARTS CLUB </t>
  </si>
  <si>
    <t>Lobo Slam</t>
  </si>
  <si>
    <t>Lobo Wrestling Club</t>
  </si>
  <si>
    <t>Lobos Building Hope</t>
  </si>
  <si>
    <t>Lobos for Israel</t>
  </si>
  <si>
    <t>LoboTHON</t>
  </si>
  <si>
    <t>Love Is For Everyone</t>
  </si>
  <si>
    <t>Love Your Melon</t>
  </si>
  <si>
    <t>Luther House</t>
  </si>
  <si>
    <t>Lutheran Lobos</t>
  </si>
  <si>
    <t>Magic the Gathering Club</t>
  </si>
  <si>
    <t>Mariachi Juvenil de la Universidad de Nuevo Mexico</t>
  </si>
  <si>
    <t>Medieval Studies Student Association</t>
  </si>
  <si>
    <t xml:space="preserve">Men’s Rugby Football Club </t>
  </si>
  <si>
    <t>Men's Ultimate Frisbee</t>
  </si>
  <si>
    <t>Greg Romero</t>
  </si>
  <si>
    <t>Men's Water Polo Club</t>
  </si>
  <si>
    <t>Mexican Student Association</t>
  </si>
  <si>
    <t xml:space="preserve">Minorities and Philosophy </t>
  </si>
  <si>
    <t>Mock Trial (Undergraduate)</t>
  </si>
  <si>
    <t>Mortar Board Senior Honor Society</t>
  </si>
  <si>
    <t xml:space="preserve">Mountaineering Club </t>
  </si>
  <si>
    <t>Museum Collections Club</t>
  </si>
  <si>
    <t xml:space="preserve">Music Production Club </t>
  </si>
  <si>
    <t xml:space="preserve">Adam Lopez </t>
  </si>
  <si>
    <t>National Alliance on Mental Illness on Campus</t>
  </si>
  <si>
    <t>National Asian Pacific American Women's Forum</t>
  </si>
  <si>
    <t>National Association for Music Education</t>
  </si>
  <si>
    <t>National Association for the Advancement of Colored People</t>
  </si>
  <si>
    <t>National Residence Hall Honorary</t>
  </si>
  <si>
    <t>National Society of Black Engineers</t>
  </si>
  <si>
    <t>National Society of Collegiate Scholars</t>
  </si>
  <si>
    <t>National Society of Leadership and Success</t>
  </si>
  <si>
    <t>National Student Speech-Language Hearing Association</t>
  </si>
  <si>
    <t>Natural History Collections Club</t>
  </si>
  <si>
    <t>Navigators</t>
  </si>
  <si>
    <t>Nepali Student Association</t>
  </si>
  <si>
    <t>New Mexico Swim Club</t>
  </si>
  <si>
    <t>New Mexico YMCA College Youth and Government Alumni Association</t>
  </si>
  <si>
    <t>NM Students for a National Health Program</t>
  </si>
  <si>
    <t>Nurses for Sexual and Reproductive Health</t>
  </si>
  <si>
    <t>Omega Delta Phi Fraternity Inc.</t>
  </si>
  <si>
    <t>Order of Omega</t>
  </si>
  <si>
    <t>Out in Science, Technology, Engineering, and Mathematics</t>
  </si>
  <si>
    <t>Panhellenic Council</t>
  </si>
  <si>
    <t>Phi Alpha Theta - Sigma Chapter</t>
  </si>
  <si>
    <t>Phi Beta Sigma Fraternity Inc.</t>
  </si>
  <si>
    <t>Phi Beta Sigma Fraternity Incorporated</t>
  </si>
  <si>
    <t>Phi Delta Phi Pre-Law Society</t>
  </si>
  <si>
    <t xml:space="preserve">Kristin Woodworth </t>
  </si>
  <si>
    <t>Phi Delta Theta-New Mexico Alpha</t>
  </si>
  <si>
    <t>Phi Eta Sigma National Honor Society</t>
  </si>
  <si>
    <t>Phi Iota Alpha Fraternity, Inc.</t>
  </si>
  <si>
    <t>Phi Kappa Phi Students</t>
  </si>
  <si>
    <t>Phi Mu Alpha Sinfonia Fraternity - Iota Phi Chapter</t>
  </si>
  <si>
    <t>Phi Sigma Pi</t>
  </si>
  <si>
    <t>Pi Beta Phi</t>
  </si>
  <si>
    <t>Pi Kappa Alpha</t>
  </si>
  <si>
    <t>Pi Kappa Phi</t>
  </si>
  <si>
    <t>Pi Sigma Alpha</t>
  </si>
  <si>
    <t>Pi Tau Sigma</t>
  </si>
  <si>
    <t>Population Health Undergraduate Network</t>
  </si>
  <si>
    <t>Powerful Movement of Educated Sisters</t>
  </si>
  <si>
    <t xml:space="preserve">Nieajua Gonzalez </t>
  </si>
  <si>
    <t>Pre-Dental Society</t>
  </si>
  <si>
    <t>Pre-Medical Society</t>
  </si>
  <si>
    <t>Pre-Pharmacy Society</t>
  </si>
  <si>
    <t>Pre-Physical Therapy Society</t>
  </si>
  <si>
    <t>Pre-Physician Assistant Society</t>
  </si>
  <si>
    <t xml:space="preserve">Pre-Veterinary Society </t>
  </si>
  <si>
    <t>Psi Chi International Honor Society in Psychology</t>
  </si>
  <si>
    <t>Psychedelic Club</t>
  </si>
  <si>
    <t>Psychedelic Harm Reduction and Awareness Association</t>
  </si>
  <si>
    <t>Quetzalkuetlachtli</t>
  </si>
  <si>
    <t>Residence Hall Association</t>
  </si>
  <si>
    <t>Resolanas</t>
  </si>
  <si>
    <t>Rise</t>
  </si>
  <si>
    <t>Roadrunner Undergraduate Linguistic Society</t>
  </si>
  <si>
    <t>Rotaract Club</t>
  </si>
  <si>
    <t>Saudi Student Club</t>
  </si>
  <si>
    <t>Saudi Students Club</t>
  </si>
  <si>
    <t>Save The Children Action Network (SCAN)</t>
  </si>
  <si>
    <t>Scholars for New Mexico Studies</t>
  </si>
  <si>
    <t>School of Architecture and Planning Council of Allied Disciplines</t>
  </si>
  <si>
    <t>SCRAP Productions</t>
  </si>
  <si>
    <t>Secular Student Alliance</t>
  </si>
  <si>
    <t>Shell Eco Marathon</t>
  </si>
  <si>
    <t>Sierra Student Coalition</t>
  </si>
  <si>
    <t>Sigma Chi</t>
  </si>
  <si>
    <t>SKY@ UNM</t>
  </si>
  <si>
    <t>Society for Advancement of Chicanos and Native Americans in Science</t>
  </si>
  <si>
    <t>Society for Human Resource Management</t>
  </si>
  <si>
    <t>Society for Industrial and Applied Mathematics</t>
  </si>
  <si>
    <t xml:space="preserve">Society for Professional Journalists </t>
  </si>
  <si>
    <t>Society of Automotive Engineers</t>
  </si>
  <si>
    <t>Society of Physics Students</t>
  </si>
  <si>
    <t>Society of Undergraduate Math Students</t>
  </si>
  <si>
    <t>Society of Women Engineers</t>
  </si>
  <si>
    <t>Sociology &amp; Criminology Undergraduate Student Association</t>
  </si>
  <si>
    <t>Soka Gakkai International Buddhist Club</t>
  </si>
  <si>
    <t>Something Major A Cappella</t>
  </si>
  <si>
    <t xml:space="preserve">Speech and Debate Society </t>
  </si>
  <si>
    <t>Spoken For UNM</t>
  </si>
  <si>
    <t>Stride Running Club</t>
  </si>
  <si>
    <t>Student Action Network</t>
  </si>
  <si>
    <t>Student Association of Geography &amp; Environmental Studies (SAGES)</t>
  </si>
  <si>
    <t>Student Christian Movement</t>
  </si>
  <si>
    <t>Student Health Leadership Council</t>
  </si>
  <si>
    <t>Student Nurses' Association</t>
  </si>
  <si>
    <t>Student Veterans of UNM</t>
  </si>
  <si>
    <t>Student-Athlete Advisory Committee</t>
  </si>
  <si>
    <t>Students for a National Heatlh Program</t>
  </si>
  <si>
    <t xml:space="preserve">Students for Life </t>
  </si>
  <si>
    <t>Students of Emergency Medical Services</t>
  </si>
  <si>
    <t xml:space="preserve">Tabletop Tavern </t>
  </si>
  <si>
    <t>Taiwanese Students Association</t>
  </si>
  <si>
    <t xml:space="preserve">Tau Beta Pi </t>
  </si>
  <si>
    <t>Tau Sigma Delta Honor Society in Architecture and Allied Arts: Gamma Lambda Chapter</t>
  </si>
  <si>
    <t>Theta Nu Xi Multicultural Sorority, Inc.</t>
  </si>
  <si>
    <t>Trailblazers</t>
  </si>
  <si>
    <t>Triathlon Club</t>
  </si>
  <si>
    <t>Trumpet Guild</t>
  </si>
  <si>
    <t>Underclassman Leadership Society</t>
  </si>
  <si>
    <t>Undergraduate Anthropology Society</t>
  </si>
  <si>
    <t>Undergraduate Nutrition Student Organization</t>
  </si>
  <si>
    <t>Victorian Studies</t>
  </si>
  <si>
    <t>WAKE</t>
  </si>
  <si>
    <t>Warhawk Booster Club</t>
  </si>
  <si>
    <t>Water Environment Federation/ American Water Works Association</t>
  </si>
  <si>
    <t>Water Network</t>
  </si>
  <si>
    <t>Wesley Foundation</t>
  </si>
  <si>
    <t>Wolf Pack</t>
  </si>
  <si>
    <t>Women in Computing</t>
  </si>
  <si>
    <t>Women In Management</t>
  </si>
  <si>
    <t>Women Student Veterans of UNM</t>
  </si>
  <si>
    <t>Women's Rugby Club</t>
  </si>
  <si>
    <t xml:space="preserve">Abby Lutz </t>
  </si>
  <si>
    <t xml:space="preserve">Women's Soccer Club </t>
  </si>
  <si>
    <t>Women's Ultimate Frisbee</t>
  </si>
  <si>
    <t>Women's Water Polo Club</t>
  </si>
  <si>
    <t>World Affairs Delegation</t>
  </si>
  <si>
    <t xml:space="preserve">Ryan Regalado </t>
  </si>
  <si>
    <t>Yoga Club</t>
  </si>
  <si>
    <t xml:space="preserve">Young Democrats </t>
  </si>
  <si>
    <t>Young Life College</t>
  </si>
  <si>
    <t>Zeta Phi Beta Sorority, Inc.</t>
  </si>
  <si>
    <t>Zoe Christian Fellowship</t>
  </si>
  <si>
    <r>
      <t xml:space="preserve">Quotes </t>
    </r>
    <r>
      <rPr>
        <b/>
        <u/>
        <sz val="11"/>
        <color rgb="FF0EF2DC"/>
        <rFont val="Candara"/>
        <family val="2"/>
      </rPr>
      <t xml:space="preserve">MUST </t>
    </r>
    <r>
      <rPr>
        <b/>
        <sz val="11"/>
        <color rgb="FF0EF2DC"/>
        <rFont val="Candara"/>
        <family val="2"/>
      </rPr>
      <t>be provided for any item exceeding $500.  Failure to do so will result in a 50% reduction of request.</t>
    </r>
  </si>
  <si>
    <t>$50 travel ONLY - no overnight stay</t>
  </si>
  <si>
    <t>Fall 2019</t>
  </si>
  <si>
    <r>
      <t>p.</t>
    </r>
    <r>
      <rPr>
        <sz val="7"/>
        <color theme="1"/>
        <rFont val="Times New Roman"/>
        <family val="1"/>
      </rPr>
      <t xml:space="preserve">                  </t>
    </r>
    <r>
      <rPr>
        <sz val="12"/>
        <color theme="1"/>
        <rFont val="Times New Roman"/>
        <family val="1"/>
      </rPr>
      <t>ASUNM funding will not be used for expenditures, which will generate a donation of cash, materials, goods, or services for a political cause.</t>
    </r>
  </si>
  <si>
    <t>s.       The Finance Committee reserves the right to request an active undergraduate membership roster at its discretion.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</si>
</sst>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quot;$&quot;#,##0"/>
    <numFmt numFmtId="167" formatCode="[&lt;=9999999]###\-####;\(###\)\ ###\-####"/>
  </numFmts>
  <fonts count="79"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FF0000"/>
      <name val="Calibri"/>
      <family val="2"/>
      <scheme val="minor"/>
    </font>
    <font>
      <b/>
      <sz val="14"/>
      <color rgb="FF0000FF"/>
      <name val="Calibri"/>
      <family val="2"/>
      <scheme val="minor"/>
    </font>
    <font>
      <b/>
      <sz val="14"/>
      <color theme="0"/>
      <name val="Arial"/>
      <family val="2"/>
    </font>
    <font>
      <sz val="9"/>
      <color indexed="81"/>
      <name val="Tahoma"/>
      <family val="2"/>
    </font>
    <font>
      <sz val="11"/>
      <color rgb="FF0000FF"/>
      <name val="Calibri"/>
      <family val="2"/>
      <scheme val="minor"/>
    </font>
    <font>
      <sz val="12"/>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2"/>
      <color theme="1"/>
      <name val="Calibri"/>
      <family val="2"/>
      <scheme val="minor"/>
    </font>
    <font>
      <b/>
      <i/>
      <sz val="12"/>
      <color rgb="FF0000FF"/>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i/>
      <sz val="11"/>
      <color rgb="FF0000FF"/>
      <name val="Calibri"/>
      <family val="2"/>
      <scheme val="minor"/>
    </font>
    <font>
      <b/>
      <i/>
      <sz val="11"/>
      <color rgb="FF0000FF"/>
      <name val="Calibri"/>
      <family val="2"/>
    </font>
    <font>
      <b/>
      <sz val="14"/>
      <color rgb="FFFF0000"/>
      <name val="Calibri"/>
      <family val="2"/>
      <scheme val="minor"/>
    </font>
    <font>
      <b/>
      <sz val="11"/>
      <color rgb="FFFF0000"/>
      <name val="Calibri"/>
      <family val="2"/>
    </font>
    <font>
      <sz val="8"/>
      <color theme="1"/>
      <name val="Arial"/>
      <family val="2"/>
    </font>
    <font>
      <b/>
      <i/>
      <sz val="14"/>
      <color rgb="FF0000FF"/>
      <name val="Calibri"/>
      <family val="2"/>
      <scheme val="minor"/>
    </font>
    <font>
      <b/>
      <sz val="11"/>
      <color rgb="FFC00000"/>
      <name val="Calibri"/>
      <family val="2"/>
      <scheme val="minor"/>
    </font>
    <font>
      <b/>
      <u/>
      <sz val="11"/>
      <name val="Calibri"/>
      <family val="2"/>
      <scheme val="minor"/>
    </font>
    <font>
      <b/>
      <sz val="11"/>
      <color rgb="FFFF0000"/>
      <name val="Calibri"/>
      <family val="2"/>
      <scheme val="minor"/>
    </font>
    <font>
      <sz val="11"/>
      <color rgb="FFFF0000"/>
      <name val="Calibri"/>
      <family val="2"/>
      <scheme val="minor"/>
    </font>
    <font>
      <sz val="11"/>
      <color rgb="FF0000FF"/>
      <name val="Calibri"/>
      <family val="2"/>
    </font>
    <font>
      <b/>
      <u/>
      <sz val="20"/>
      <name val="Times New Roman"/>
      <family val="1"/>
    </font>
    <font>
      <sz val="12"/>
      <name val="Times New Roman"/>
      <family val="1"/>
    </font>
    <font>
      <i/>
      <sz val="11"/>
      <color rgb="FF0000FF"/>
      <name val="Calibri"/>
      <family val="2"/>
    </font>
    <font>
      <b/>
      <sz val="14"/>
      <color theme="3" tint="-0.249977111117893"/>
      <name val="Calibri"/>
      <family val="2"/>
      <scheme val="minor"/>
    </font>
    <font>
      <b/>
      <u/>
      <sz val="20"/>
      <color theme="1"/>
      <name val="Times New Roman"/>
      <family val="1"/>
    </font>
    <font>
      <sz val="12"/>
      <color theme="1"/>
      <name val="Times New Roman"/>
      <family val="1"/>
    </font>
    <font>
      <sz val="7"/>
      <color theme="1"/>
      <name val="Times New Roman"/>
      <family val="1"/>
    </font>
    <font>
      <sz val="12"/>
      <color rgb="FF000000"/>
      <name val="Times New Roman"/>
      <family val="1"/>
    </font>
    <font>
      <i/>
      <u/>
      <sz val="12"/>
      <color theme="1"/>
      <name val="Times New Roman"/>
      <family val="1"/>
    </font>
    <font>
      <i/>
      <sz val="12"/>
      <color theme="1"/>
      <name val="Times New Roman"/>
      <family val="1"/>
    </font>
    <font>
      <b/>
      <sz val="12"/>
      <color theme="1"/>
      <name val="Times New Roman"/>
      <family val="1"/>
    </font>
    <font>
      <b/>
      <sz val="12"/>
      <color rgb="FF000000"/>
      <name val="Times New Roman"/>
      <family val="1"/>
    </font>
    <font>
      <sz val="12"/>
      <color theme="1"/>
      <name val="Symbol"/>
      <family val="1"/>
      <charset val="2"/>
    </font>
    <font>
      <u/>
      <sz val="12"/>
      <color theme="1"/>
      <name val="Times New Roman"/>
      <family val="1"/>
    </font>
    <font>
      <sz val="7"/>
      <color rgb="FF000000"/>
      <name val="Times New Roman"/>
      <family val="1"/>
    </font>
    <font>
      <sz val="12"/>
      <color rgb="FF000000"/>
      <name val="Symbol"/>
      <family val="1"/>
      <charset val="2"/>
    </font>
    <font>
      <b/>
      <sz val="12"/>
      <color rgb="FFFF0000"/>
      <name val="Times New Roman"/>
      <family val="1"/>
    </font>
    <font>
      <u/>
      <sz val="11"/>
      <color theme="1"/>
      <name val="Arial"/>
      <family val="2"/>
    </font>
    <font>
      <sz val="11"/>
      <color theme="1"/>
      <name val="Arial"/>
      <family val="2"/>
    </font>
    <font>
      <sz val="11"/>
      <color theme="1"/>
      <name val="Times New Roman"/>
      <family val="1"/>
    </font>
    <font>
      <b/>
      <sz val="11"/>
      <color theme="1"/>
      <name val="Calibri"/>
      <family val="2"/>
    </font>
    <font>
      <b/>
      <sz val="14"/>
      <color rgb="FFC00000"/>
      <name val="Calibri"/>
      <family val="2"/>
      <scheme val="minor"/>
    </font>
    <font>
      <b/>
      <sz val="14"/>
      <color theme="3"/>
      <name val="Calibri"/>
      <family val="2"/>
      <scheme val="minor"/>
    </font>
    <font>
      <b/>
      <sz val="14"/>
      <color theme="8" tint="-0.249977111117893"/>
      <name val="Calibri"/>
      <family val="2"/>
      <scheme val="minor"/>
    </font>
    <font>
      <b/>
      <sz val="14"/>
      <color rgb="FFFF5050"/>
      <name val="Calibri"/>
      <family val="2"/>
      <scheme val="minor"/>
    </font>
    <font>
      <sz val="14"/>
      <color rgb="FF0000FF"/>
      <name val="Arial Rounded MT Bold"/>
      <family val="2"/>
    </font>
    <font>
      <b/>
      <sz val="18"/>
      <color rgb="FF7030A0"/>
      <name val="Calibri"/>
      <family val="2"/>
      <scheme val="minor"/>
    </font>
    <font>
      <b/>
      <sz val="12"/>
      <color rgb="FFFFFF00"/>
      <name val="Candara"/>
      <family val="2"/>
    </font>
    <font>
      <b/>
      <sz val="11"/>
      <color rgb="FF0EF2DC"/>
      <name val="Candara"/>
      <family val="2"/>
    </font>
    <font>
      <b/>
      <u/>
      <sz val="11"/>
      <color rgb="FF0EF2DC"/>
      <name val="Candar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rgb="FF99FFCC"/>
        <bgColor indexed="64"/>
      </patternFill>
    </fill>
    <fill>
      <patternFill patternType="solid">
        <fgColor theme="0"/>
        <bgColor indexed="64"/>
      </patternFill>
    </fill>
    <fill>
      <patternFill patternType="solid">
        <fgColor rgb="FFCCCCFF"/>
        <bgColor indexed="64"/>
      </patternFill>
    </fill>
    <fill>
      <patternFill patternType="solid">
        <fgColor rgb="FF9999FF"/>
        <bgColor indexed="64"/>
      </patternFill>
    </fill>
    <fill>
      <patternFill patternType="solid">
        <fgColor rgb="FFABFFD1"/>
        <bgColor indexed="64"/>
      </patternFill>
    </fill>
    <fill>
      <patternFill patternType="solid">
        <fgColor rgb="FF7030A0"/>
        <bgColor indexed="64"/>
      </patternFill>
    </fill>
    <fill>
      <patternFill patternType="solid">
        <fgColor theme="3" tint="-0.249977111117893"/>
        <bgColor indexed="64"/>
      </patternFill>
    </fill>
  </fills>
  <borders count="54">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FF"/>
      </left>
      <right/>
      <top/>
      <bottom/>
      <diagonal/>
    </border>
    <border>
      <left style="thin">
        <color auto="1"/>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indexed="64"/>
      </top>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321">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Alignment="1">
      <alignment wrapText="1"/>
    </xf>
    <xf numFmtId="0" fontId="0" fillId="0" borderId="0" xfId="0" applyProtection="1">
      <protection locked="0"/>
    </xf>
    <xf numFmtId="44" fontId="0" fillId="0" borderId="3" xfId="1" applyFont="1" applyBorder="1" applyProtection="1">
      <protection locked="0"/>
    </xf>
    <xf numFmtId="0" fontId="17" fillId="0" borderId="0" xfId="0" applyFont="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9" fillId="0" borderId="0" xfId="0" applyFont="1" applyProtection="1">
      <protection locked="0"/>
    </xf>
    <xf numFmtId="0" fontId="28" fillId="0" borderId="0" xfId="0" applyFont="1" applyAlignment="1" applyProtection="1">
      <alignment horizontal="left" indent="2"/>
      <protection locked="0"/>
    </xf>
    <xf numFmtId="0" fontId="0" fillId="0" borderId="23" xfId="0" applyBorder="1" applyProtection="1">
      <protection locked="0"/>
    </xf>
    <xf numFmtId="0" fontId="16" fillId="0" borderId="0" xfId="0" applyFont="1" applyProtection="1">
      <protection locked="0"/>
    </xf>
    <xf numFmtId="0" fontId="0" fillId="0" borderId="0" xfId="0" applyAlignment="1">
      <alignment horizontal="center"/>
    </xf>
    <xf numFmtId="0" fontId="32" fillId="0" borderId="0" xfId="0" applyFont="1" applyProtection="1">
      <protection locked="0"/>
    </xf>
    <xf numFmtId="0" fontId="31" fillId="0" borderId="0" xfId="0" applyFont="1"/>
    <xf numFmtId="0" fontId="0" fillId="0" borderId="0" xfId="0" applyBorder="1" applyAlignment="1" applyProtection="1">
      <alignment horizontal="left" vertical="top" wrapText="1"/>
      <protection locked="0"/>
    </xf>
    <xf numFmtId="0" fontId="34"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Fill="1" applyBorder="1"/>
    <xf numFmtId="0" fontId="0" fillId="0" borderId="0" xfId="0" applyProtection="1"/>
    <xf numFmtId="0" fontId="33" fillId="0" borderId="0" xfId="0" applyFont="1" applyAlignment="1" applyProtection="1">
      <alignment horizontal="left" indent="1"/>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0" fillId="0" borderId="0" xfId="0" applyFill="1" applyBorder="1" applyProtection="1">
      <protection locked="0"/>
    </xf>
    <xf numFmtId="0" fontId="32"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37" fillId="0" borderId="0" xfId="0" applyFont="1" applyFill="1" applyBorder="1" applyAlignment="1" applyProtection="1">
      <alignment vertical="center"/>
      <protection locked="0"/>
    </xf>
    <xf numFmtId="0" fontId="0" fillId="0" borderId="0" xfId="0" applyFill="1" applyProtection="1">
      <protection locked="0"/>
    </xf>
    <xf numFmtId="0" fontId="0" fillId="0" borderId="0"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164" fontId="0" fillId="0" borderId="0" xfId="0" applyNumberFormat="1" applyFill="1" applyBorder="1" applyAlignment="1" applyProtection="1">
      <alignment vertical="center"/>
      <protection locked="0"/>
    </xf>
    <xf numFmtId="0" fontId="0" fillId="0" borderId="37" xfId="0" applyBorder="1" applyAlignment="1" applyProtection="1">
      <alignment horizontal="center"/>
      <protection locked="0"/>
    </xf>
    <xf numFmtId="0" fontId="0" fillId="0" borderId="37" xfId="0" applyFont="1" applyBorder="1" applyAlignment="1" applyProtection="1">
      <alignment horizontal="center"/>
      <protection locked="0"/>
    </xf>
    <xf numFmtId="0" fontId="42" fillId="0" borderId="0" xfId="0" applyFont="1" applyAlignment="1" applyProtection="1">
      <alignment vertical="top"/>
      <protection locked="0"/>
    </xf>
    <xf numFmtId="0" fontId="42" fillId="0" borderId="0" xfId="0" applyFont="1" applyProtection="1">
      <protection locked="0"/>
    </xf>
    <xf numFmtId="44" fontId="30" fillId="0" borderId="0" xfId="1" applyFont="1" applyFill="1" applyBorder="1" applyProtection="1"/>
    <xf numFmtId="0" fontId="44" fillId="0" borderId="0" xfId="0" applyFont="1" applyProtection="1">
      <protection locked="0"/>
    </xf>
    <xf numFmtId="0" fontId="16" fillId="0" borderId="13" xfId="0" applyFont="1" applyBorder="1" applyAlignment="1" applyProtection="1">
      <alignment horizontal="center" vertical="center"/>
    </xf>
    <xf numFmtId="0" fontId="16" fillId="0" borderId="49" xfId="0" applyFont="1" applyBorder="1" applyAlignment="1" applyProtection="1">
      <alignment horizontal="center" vertical="center"/>
    </xf>
    <xf numFmtId="6" fontId="0" fillId="0" borderId="50" xfId="0" applyNumberFormat="1" applyFill="1" applyBorder="1" applyAlignment="1" applyProtection="1">
      <alignment horizontal="center"/>
    </xf>
    <xf numFmtId="0" fontId="0" fillId="0" borderId="52" xfId="0" applyFill="1" applyBorder="1" applyAlignment="1" applyProtection="1">
      <alignment horizontal="left" indent="1"/>
    </xf>
    <xf numFmtId="166" fontId="0" fillId="0" borderId="50" xfId="0" applyNumberFormat="1" applyFill="1" applyBorder="1" applyAlignment="1" applyProtection="1">
      <alignment horizontal="center"/>
    </xf>
    <xf numFmtId="0" fontId="49" fillId="0" borderId="0" xfId="0" applyFont="1" applyFill="1" applyBorder="1" applyAlignment="1">
      <alignment horizontal="left" vertical="top"/>
    </xf>
    <xf numFmtId="0" fontId="0" fillId="0" borderId="0" xfId="0" applyFill="1" applyBorder="1" applyAlignment="1">
      <alignment horizontal="left" vertical="top" indent="10"/>
    </xf>
    <xf numFmtId="0" fontId="50" fillId="0" borderId="0" xfId="0" applyFont="1" applyFill="1" applyBorder="1" applyAlignment="1">
      <alignment horizontal="left" vertical="top"/>
    </xf>
    <xf numFmtId="0" fontId="50" fillId="0" borderId="0" xfId="0" applyFont="1" applyFill="1" applyBorder="1" applyAlignment="1">
      <alignment horizontal="left" vertical="top" wrapText="1" indent="9"/>
    </xf>
    <xf numFmtId="0" fontId="0" fillId="0" borderId="0" xfId="0" applyFill="1" applyBorder="1" applyAlignment="1">
      <alignment horizontal="left" vertical="top" indent="9"/>
    </xf>
    <xf numFmtId="0" fontId="50" fillId="0" borderId="0" xfId="0" applyFont="1" applyFill="1" applyBorder="1" applyAlignment="1">
      <alignment horizontal="left" vertical="top" indent="9"/>
    </xf>
    <xf numFmtId="0" fontId="50" fillId="0" borderId="0" xfId="0" applyFont="1" applyFill="1" applyBorder="1" applyAlignment="1">
      <alignment horizontal="left" vertical="top" indent="12"/>
    </xf>
    <xf numFmtId="0" fontId="0" fillId="0" borderId="0" xfId="0" applyFill="1" applyBorder="1" applyAlignment="1">
      <alignment horizontal="left" vertical="top" wrapText="1" indent="12"/>
    </xf>
    <xf numFmtId="0" fontId="0" fillId="0" borderId="0" xfId="0" applyFill="1" applyBorder="1" applyAlignment="1">
      <alignment horizontal="left" vertical="top" wrapText="1" indent="9"/>
    </xf>
    <xf numFmtId="0" fontId="50" fillId="0" borderId="0" xfId="0" applyFont="1" applyFill="1" applyBorder="1" applyAlignment="1">
      <alignment horizontal="left" vertical="top" wrapText="1"/>
    </xf>
    <xf numFmtId="0" fontId="50" fillId="0" borderId="0" xfId="0" applyFont="1" applyFill="1" applyBorder="1" applyAlignment="1">
      <alignment horizontal="left" vertical="top" wrapText="1" indent="5"/>
    </xf>
    <xf numFmtId="0" fontId="0" fillId="0" borderId="0" xfId="0" applyFill="1" applyBorder="1" applyAlignment="1">
      <alignment horizontal="left" vertical="top" wrapText="1"/>
    </xf>
    <xf numFmtId="0" fontId="50" fillId="0" borderId="0" xfId="0" applyFont="1" applyFill="1" applyBorder="1" applyAlignment="1">
      <alignment horizontal="left" vertical="top" indent="5"/>
    </xf>
    <xf numFmtId="0" fontId="50" fillId="0" borderId="0" xfId="0" applyFont="1" applyFill="1" applyBorder="1" applyAlignment="1">
      <alignment horizontal="left" vertical="top" indent="7"/>
    </xf>
    <xf numFmtId="0" fontId="50" fillId="0" borderId="0" xfId="0" applyFont="1" applyFill="1" applyBorder="1" applyAlignment="1">
      <alignment horizontal="left" vertical="top" wrapText="1" indent="7"/>
    </xf>
    <xf numFmtId="0" fontId="50" fillId="0" borderId="0" xfId="0" applyFont="1" applyFill="1" applyBorder="1" applyAlignment="1">
      <alignment horizontal="left" vertical="top" wrapText="1" indent="10"/>
    </xf>
    <xf numFmtId="0" fontId="0" fillId="0" borderId="0" xfId="0" applyFill="1" applyBorder="1" applyAlignment="1">
      <alignment horizontal="left" vertical="top" wrapText="1" indent="10"/>
    </xf>
    <xf numFmtId="0" fontId="0" fillId="0" borderId="0" xfId="0" applyFill="1" applyBorder="1" applyAlignment="1">
      <alignment horizontal="left" vertical="top" wrapText="1" indent="7"/>
    </xf>
    <xf numFmtId="0" fontId="0" fillId="0" borderId="0" xfId="0" applyFill="1" applyBorder="1" applyAlignment="1">
      <alignment horizontal="left" vertical="top" wrapText="1" indent="8"/>
    </xf>
    <xf numFmtId="0" fontId="50" fillId="0" borderId="0" xfId="0" applyFont="1" applyFill="1" applyBorder="1" applyAlignment="1">
      <alignment horizontal="left" vertical="top" wrapText="1" indent="12"/>
    </xf>
    <xf numFmtId="0" fontId="50" fillId="0" borderId="0" xfId="0" applyFont="1" applyFill="1" applyBorder="1" applyAlignment="1">
      <alignment horizontal="left" vertical="top" wrapText="1" indent="14"/>
    </xf>
    <xf numFmtId="0" fontId="50" fillId="0" borderId="0" xfId="0" applyFont="1" applyFill="1" applyBorder="1" applyAlignment="1">
      <alignment horizontal="left" vertical="top" wrapText="1" indent="20"/>
    </xf>
    <xf numFmtId="0" fontId="50" fillId="0" borderId="0" xfId="0" applyFont="1" applyFill="1" applyBorder="1" applyAlignment="1">
      <alignment horizontal="left" vertical="top" wrapText="1" indent="24"/>
    </xf>
    <xf numFmtId="0" fontId="0" fillId="0" borderId="53" xfId="0" applyFill="1" applyBorder="1" applyAlignment="1">
      <alignment horizontal="left" vertical="top" wrapText="1"/>
    </xf>
    <xf numFmtId="0" fontId="0" fillId="0" borderId="17" xfId="0" applyFill="1" applyBorder="1" applyAlignment="1">
      <alignment horizontal="left" vertical="top" wrapText="1"/>
    </xf>
    <xf numFmtId="0" fontId="0" fillId="0" borderId="0" xfId="0" applyFill="1" applyBorder="1" applyAlignment="1">
      <alignment horizontal="left" vertical="top"/>
    </xf>
    <xf numFmtId="0" fontId="23" fillId="0" borderId="0" xfId="0" applyFont="1" applyFill="1" applyAlignment="1" applyProtection="1">
      <alignment horizontal="left" vertical="top" indent="1"/>
    </xf>
    <xf numFmtId="0" fontId="23" fillId="0" borderId="0" xfId="0" applyFont="1" applyFill="1" applyAlignment="1" applyProtection="1">
      <alignment horizontal="left" indent="3"/>
    </xf>
    <xf numFmtId="0" fontId="0" fillId="6" borderId="0" xfId="0" applyFill="1"/>
    <xf numFmtId="0" fontId="0" fillId="0" borderId="0" xfId="0" applyFill="1" applyAlignment="1">
      <alignment horizontal="center"/>
    </xf>
    <xf numFmtId="0" fontId="32" fillId="0" borderId="0" xfId="0" applyFont="1" applyAlignment="1" applyProtection="1">
      <alignment horizontal="left" vertical="top" indent="1"/>
      <protection locked="0"/>
    </xf>
    <xf numFmtId="0" fontId="32" fillId="0" borderId="0" xfId="0" applyFont="1" applyAlignment="1" applyProtection="1">
      <alignment horizontal="left" indent="3"/>
      <protection locked="0"/>
    </xf>
    <xf numFmtId="0" fontId="53" fillId="0" borderId="0" xfId="0" applyFont="1" applyAlignment="1">
      <alignment horizontal="center" vertical="center"/>
    </xf>
    <xf numFmtId="0" fontId="0" fillId="0" borderId="0" xfId="0" applyAlignment="1">
      <alignment vertical="center"/>
    </xf>
    <xf numFmtId="0" fontId="54" fillId="0" borderId="0" xfId="0" applyFont="1" applyAlignment="1">
      <alignment vertical="center"/>
    </xf>
    <xf numFmtId="0" fontId="54" fillId="0" borderId="0" xfId="0" applyFont="1" applyAlignment="1">
      <alignment horizontal="left" vertical="center" indent="14"/>
    </xf>
    <xf numFmtId="0" fontId="56" fillId="0" borderId="0" xfId="0" applyFont="1" applyAlignment="1">
      <alignment horizontal="left" vertical="center" indent="11"/>
    </xf>
    <xf numFmtId="0" fontId="54" fillId="0" borderId="0" xfId="0" applyFont="1" applyAlignment="1">
      <alignment horizontal="left" vertical="center" indent="11"/>
    </xf>
    <xf numFmtId="0" fontId="54" fillId="0" borderId="0" xfId="0" applyFont="1" applyAlignment="1">
      <alignment horizontal="left" vertical="center" indent="15"/>
    </xf>
    <xf numFmtId="0" fontId="61" fillId="0" borderId="0" xfId="0" applyFont="1" applyAlignment="1">
      <alignment horizontal="left" vertical="center" indent="15"/>
    </xf>
    <xf numFmtId="0" fontId="65" fillId="0" borderId="0" xfId="0" applyFont="1" applyAlignment="1">
      <alignment horizontal="left" vertical="center" indent="15"/>
    </xf>
    <xf numFmtId="0" fontId="68" fillId="0" borderId="0" xfId="0" applyFont="1" applyAlignment="1">
      <alignment vertical="center"/>
    </xf>
    <xf numFmtId="0" fontId="54" fillId="0" borderId="0" xfId="0" applyFont="1" applyAlignment="1">
      <alignment horizontal="left" vertical="center" indent="10"/>
    </xf>
    <xf numFmtId="0" fontId="54" fillId="0" borderId="0" xfId="0" applyFont="1" applyAlignment="1">
      <alignment horizontal="left" vertical="center" wrapText="1" indent="14"/>
    </xf>
    <xf numFmtId="0" fontId="54" fillId="0" borderId="0" xfId="0" applyFont="1" applyAlignment="1">
      <alignment horizontal="left" vertical="center" wrapText="1" indent="15"/>
    </xf>
    <xf numFmtId="0" fontId="62" fillId="0" borderId="0" xfId="0" applyFont="1" applyAlignment="1">
      <alignment horizontal="center" vertical="center"/>
    </xf>
    <xf numFmtId="0" fontId="61" fillId="0" borderId="0" xfId="0" applyFont="1" applyAlignment="1">
      <alignment horizontal="left" vertical="center" wrapText="1" indent="15"/>
    </xf>
    <xf numFmtId="0" fontId="56" fillId="0" borderId="0" xfId="0" applyFont="1" applyAlignment="1">
      <alignment horizontal="left" vertical="center" wrapText="1" indent="15"/>
    </xf>
    <xf numFmtId="0" fontId="64" fillId="0" borderId="0" xfId="0" applyFont="1" applyAlignment="1">
      <alignment horizontal="left" vertical="center" wrapText="1" indent="15"/>
    </xf>
    <xf numFmtId="0" fontId="59" fillId="0" borderId="53" xfId="0" applyFont="1" applyBorder="1" applyAlignment="1">
      <alignment horizontal="left" vertical="center" indent="4"/>
    </xf>
    <xf numFmtId="0" fontId="54" fillId="0" borderId="30" xfId="0" applyFont="1" applyBorder="1" applyAlignment="1">
      <alignment horizontal="left" vertical="center" indent="3"/>
    </xf>
    <xf numFmtId="0" fontId="66" fillId="0" borderId="30" xfId="0" applyFont="1" applyBorder="1" applyAlignment="1">
      <alignment horizontal="left" vertical="center" indent="3"/>
    </xf>
    <xf numFmtId="0" fontId="67" fillId="0" borderId="30" xfId="0" applyFont="1" applyBorder="1" applyAlignment="1">
      <alignment horizontal="left" vertical="center" indent="3"/>
    </xf>
    <xf numFmtId="0" fontId="67" fillId="0" borderId="17" xfId="0" applyFont="1" applyBorder="1" applyAlignment="1">
      <alignment horizontal="left" vertical="center" indent="3"/>
    </xf>
    <xf numFmtId="0" fontId="54" fillId="0" borderId="0" xfId="0" applyFont="1" applyAlignment="1">
      <alignment horizontal="left" vertical="center" indent="20"/>
    </xf>
    <xf numFmtId="0" fontId="54" fillId="0" borderId="0" xfId="0" applyFont="1" applyAlignment="1">
      <alignment horizontal="left" vertical="center" indent="23"/>
    </xf>
    <xf numFmtId="0" fontId="54" fillId="0" borderId="0" xfId="0" applyFont="1" applyAlignment="1">
      <alignment horizontal="left" vertical="center" wrapText="1" indent="10"/>
    </xf>
    <xf numFmtId="0" fontId="54" fillId="0" borderId="0" xfId="0" applyFont="1" applyAlignment="1">
      <alignment horizontal="left" vertical="center" wrapText="1" indent="17"/>
    </xf>
    <xf numFmtId="1" fontId="0" fillId="7"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7" borderId="51" xfId="0" applyFill="1" applyBorder="1" applyAlignment="1" applyProtection="1">
      <alignment horizontal="left" indent="1"/>
    </xf>
    <xf numFmtId="0" fontId="0" fillId="7" borderId="42" xfId="0" applyFill="1" applyBorder="1" applyAlignment="1" applyProtection="1">
      <alignment horizontal="center"/>
    </xf>
    <xf numFmtId="0" fontId="0" fillId="7" borderId="52" xfId="0" applyFill="1" applyBorder="1" applyAlignment="1" applyProtection="1">
      <alignment horizontal="left" indent="1"/>
    </xf>
    <xf numFmtId="166" fontId="0" fillId="7" borderId="50" xfId="0" applyNumberFormat="1" applyFill="1" applyBorder="1" applyAlignment="1" applyProtection="1">
      <alignment horizontal="center"/>
    </xf>
    <xf numFmtId="0" fontId="2" fillId="0" borderId="43" xfId="0" applyFont="1" applyBorder="1" applyProtection="1">
      <protection locked="0"/>
    </xf>
    <xf numFmtId="0" fontId="2" fillId="7" borderId="23" xfId="0" applyFont="1" applyFill="1" applyBorder="1" applyAlignment="1" applyProtection="1">
      <alignment horizontal="center"/>
      <protection locked="0"/>
    </xf>
    <xf numFmtId="44" fontId="2" fillId="7" borderId="13" xfId="1" applyFont="1" applyFill="1" applyBorder="1" applyProtection="1"/>
    <xf numFmtId="44" fontId="0" fillId="0" borderId="44" xfId="1" applyFont="1" applyBorder="1" applyProtection="1">
      <protection locked="0"/>
    </xf>
    <xf numFmtId="0" fontId="2" fillId="6" borderId="0" xfId="0" applyFont="1" applyFill="1" applyProtection="1">
      <protection locked="0"/>
    </xf>
    <xf numFmtId="0" fontId="16" fillId="6" borderId="0" xfId="0" applyFont="1" applyFill="1" applyProtection="1">
      <protection locked="0"/>
    </xf>
    <xf numFmtId="0" fontId="2" fillId="7" borderId="25" xfId="0" applyFont="1" applyFill="1" applyBorder="1" applyAlignment="1" applyProtection="1">
      <alignment horizontal="center"/>
      <protection locked="0"/>
    </xf>
    <xf numFmtId="44" fontId="0" fillId="7" borderId="26" xfId="0" applyNumberFormat="1" applyFill="1" applyBorder="1" applyProtection="1">
      <protection locked="0"/>
    </xf>
    <xf numFmtId="44" fontId="0" fillId="7" borderId="44" xfId="0" applyNumberFormat="1" applyFill="1" applyBorder="1" applyProtection="1">
      <protection locked="0"/>
    </xf>
    <xf numFmtId="0" fontId="30" fillId="8" borderId="43" xfId="0" applyFont="1" applyFill="1" applyBorder="1" applyAlignment="1" applyProtection="1">
      <alignment horizontal="center" vertical="center"/>
      <protection locked="0"/>
    </xf>
    <xf numFmtId="44" fontId="30" fillId="8" borderId="44" xfId="1" applyFont="1" applyFill="1" applyBorder="1" applyAlignment="1" applyProtection="1">
      <alignment vertical="center"/>
    </xf>
    <xf numFmtId="0" fontId="20" fillId="8" borderId="16" xfId="0" applyFont="1" applyFill="1" applyBorder="1" applyAlignment="1" applyProtection="1">
      <alignment horizontal="center" vertical="center"/>
      <protection locked="0"/>
    </xf>
    <xf numFmtId="0" fontId="23" fillId="7" borderId="0" xfId="0" applyFont="1" applyFill="1" applyAlignment="1" applyProtection="1">
      <alignment horizontal="left" vertical="top" indent="1"/>
    </xf>
    <xf numFmtId="0" fontId="23" fillId="7" borderId="0" xfId="0" applyFont="1" applyFill="1" applyAlignment="1" applyProtection="1">
      <alignment horizontal="left" indent="3"/>
    </xf>
    <xf numFmtId="0" fontId="45" fillId="9" borderId="33" xfId="0" applyFont="1" applyFill="1" applyBorder="1" applyAlignment="1" applyProtection="1">
      <alignment horizontal="left" vertical="center" wrapText="1" indent="1"/>
    </xf>
    <xf numFmtId="0" fontId="38" fillId="9" borderId="35" xfId="0" applyFont="1" applyFill="1" applyBorder="1" applyAlignment="1">
      <alignment horizontal="left" wrapText="1" indent="1"/>
    </xf>
    <xf numFmtId="0" fontId="22" fillId="0" borderId="0" xfId="0" applyFont="1" applyAlignment="1" applyProtection="1">
      <alignment horizontal="center"/>
      <protection locked="0"/>
    </xf>
    <xf numFmtId="0" fontId="0" fillId="5" borderId="4"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0" fillId="5" borderId="6"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164" fontId="2" fillId="0" borderId="1" xfId="0" applyNumberFormat="1" applyFont="1" applyBorder="1" applyAlignment="1" applyProtection="1">
      <alignment horizontal="center"/>
    </xf>
    <xf numFmtId="0" fontId="19" fillId="7" borderId="0" xfId="0" applyFont="1" applyFill="1" applyAlignment="1" applyProtection="1">
      <alignment horizontal="center"/>
      <protection locked="0"/>
    </xf>
    <xf numFmtId="0" fontId="27" fillId="7" borderId="0" xfId="0" applyFont="1" applyFill="1" applyAlignment="1" applyProtection="1">
      <alignment horizontal="center" vertical="center"/>
      <protection locked="0"/>
    </xf>
    <xf numFmtId="0" fontId="74" fillId="8" borderId="0" xfId="0" applyFont="1" applyFill="1" applyAlignment="1" applyProtection="1">
      <alignment horizontal="center"/>
      <protection locked="0"/>
    </xf>
    <xf numFmtId="14" fontId="0" fillId="5" borderId="0" xfId="0" applyNumberFormat="1" applyFill="1" applyBorder="1" applyAlignment="1" applyProtection="1">
      <alignment horizontal="center"/>
      <protection locked="0"/>
    </xf>
    <xf numFmtId="14" fontId="0" fillId="5" borderId="1" xfId="0" applyNumberForma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15" fillId="5" borderId="0" xfId="5" applyFill="1" applyBorder="1" applyAlignment="1" applyProtection="1">
      <alignment horizontal="center"/>
      <protection locked="0"/>
    </xf>
    <xf numFmtId="0" fontId="15" fillId="5" borderId="1" xfId="5" applyFill="1" applyBorder="1" applyAlignment="1" applyProtection="1">
      <alignment horizontal="center"/>
      <protection locked="0"/>
    </xf>
    <xf numFmtId="0" fontId="0" fillId="5" borderId="0" xfId="0" applyNumberFormat="1" applyFill="1" applyBorder="1" applyAlignment="1" applyProtection="1">
      <alignment horizontal="center" vertical="center"/>
      <protection locked="0"/>
    </xf>
    <xf numFmtId="0" fontId="0" fillId="5" borderId="1" xfId="0" applyNumberFormat="1" applyFill="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167" fontId="0" fillId="5" borderId="0" xfId="0" applyNumberFormat="1" applyFill="1" applyAlignment="1" applyProtection="1">
      <alignment horizontal="center"/>
      <protection locked="0"/>
    </xf>
    <xf numFmtId="167" fontId="0" fillId="5" borderId="1" xfId="0" applyNumberFormat="1" applyFill="1" applyBorder="1" applyAlignment="1" applyProtection="1">
      <alignment horizontal="center"/>
      <protection locked="0"/>
    </xf>
    <xf numFmtId="0" fontId="2" fillId="5" borderId="43" xfId="0" applyFont="1" applyFill="1" applyBorder="1" applyAlignment="1" applyProtection="1">
      <alignment horizontal="center" vertical="center"/>
      <protection locked="0"/>
    </xf>
    <xf numFmtId="0" fontId="2" fillId="5" borderId="45" xfId="0" applyFont="1" applyFill="1" applyBorder="1" applyAlignment="1" applyProtection="1">
      <alignment horizontal="center" vertical="center"/>
      <protection locked="0"/>
    </xf>
    <xf numFmtId="0" fontId="2" fillId="5" borderId="44" xfId="0" applyFont="1" applyFill="1" applyBorder="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0" fontId="0" fillId="2" borderId="11"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2" fillId="8" borderId="3" xfId="0" applyFont="1" applyFill="1" applyBorder="1" applyAlignment="1" applyProtection="1">
      <alignment horizontal="center"/>
      <protection locked="0"/>
    </xf>
    <xf numFmtId="0" fontId="31" fillId="0" borderId="4" xfId="0" applyFont="1" applyBorder="1" applyAlignment="1" applyProtection="1">
      <alignment horizontal="left" vertical="top" wrapText="1"/>
      <protection locked="0"/>
    </xf>
    <xf numFmtId="0" fontId="31" fillId="0" borderId="2" xfId="0" applyFont="1" applyBorder="1" applyAlignment="1" applyProtection="1">
      <alignment horizontal="left" vertical="top" wrapText="1"/>
      <protection locked="0"/>
    </xf>
    <xf numFmtId="0" fontId="31" fillId="0" borderId="5" xfId="0" applyFont="1" applyBorder="1" applyAlignment="1" applyProtection="1">
      <alignment horizontal="left" vertical="top" wrapText="1"/>
      <protection locked="0"/>
    </xf>
    <xf numFmtId="0" fontId="31" fillId="0" borderId="6"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31" fillId="0" borderId="7" xfId="0" applyFont="1" applyBorder="1" applyAlignment="1" applyProtection="1">
      <alignment horizontal="left" vertical="top" wrapText="1"/>
      <protection locked="0"/>
    </xf>
    <xf numFmtId="0" fontId="31" fillId="0" borderId="8" xfId="0" applyFont="1" applyBorder="1" applyAlignment="1" applyProtection="1">
      <alignment horizontal="left" vertical="top" wrapText="1"/>
      <protection locked="0"/>
    </xf>
    <xf numFmtId="0" fontId="31" fillId="0" borderId="1" xfId="0" applyFont="1" applyBorder="1" applyAlignment="1" applyProtection="1">
      <alignment horizontal="left" vertical="top" wrapText="1"/>
      <protection locked="0"/>
    </xf>
    <xf numFmtId="0" fontId="31"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7" borderId="11" xfId="0" applyFill="1" applyBorder="1" applyAlignment="1" applyProtection="1">
      <alignment horizontal="center"/>
      <protection locked="0"/>
    </xf>
    <xf numFmtId="0" fontId="0" fillId="7" borderId="12" xfId="0" applyFill="1" applyBorder="1" applyAlignment="1" applyProtection="1">
      <alignment horizont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16" fillId="0" borderId="0" xfId="0" applyFont="1" applyBorder="1" applyAlignment="1" applyProtection="1">
      <alignment horizontal="center"/>
    </xf>
    <xf numFmtId="0" fontId="16" fillId="0" borderId="1" xfId="0" applyFont="1" applyBorder="1" applyAlignment="1" applyProtection="1">
      <alignment horizontal="center"/>
    </xf>
    <xf numFmtId="0" fontId="0" fillId="7" borderId="11" xfId="0" applyFill="1" applyBorder="1" applyAlignment="1" applyProtection="1">
      <alignment horizontal="left"/>
      <protection locked="0"/>
    </xf>
    <xf numFmtId="0" fontId="0" fillId="7" borderId="14" xfId="0" applyFill="1" applyBorder="1" applyAlignment="1" applyProtection="1">
      <alignment horizontal="left"/>
      <protection locked="0"/>
    </xf>
    <xf numFmtId="0" fontId="0" fillId="7" borderId="12" xfId="0" applyFill="1" applyBorder="1" applyAlignment="1" applyProtection="1">
      <alignment horizontal="left"/>
      <protection locked="0"/>
    </xf>
    <xf numFmtId="0" fontId="73" fillId="0" borderId="41" xfId="0" applyFont="1" applyBorder="1" applyAlignment="1" applyProtection="1">
      <alignment horizontal="center"/>
      <protection locked="0"/>
    </xf>
    <xf numFmtId="0" fontId="73" fillId="0" borderId="37" xfId="0" applyFont="1" applyBorder="1" applyAlignment="1" applyProtection="1">
      <alignment horizontal="center"/>
      <protection locked="0"/>
    </xf>
    <xf numFmtId="0" fontId="73" fillId="0" borderId="42" xfId="0" applyFont="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30" fillId="8" borderId="43" xfId="0" applyFont="1" applyFill="1" applyBorder="1" applyAlignment="1" applyProtection="1">
      <alignment horizontal="center"/>
      <protection locked="0"/>
    </xf>
    <xf numFmtId="0" fontId="30" fillId="8" borderId="44" xfId="0" applyFont="1" applyFill="1" applyBorder="1" applyAlignment="1" applyProtection="1">
      <alignment horizontal="center"/>
      <protection locked="0"/>
    </xf>
    <xf numFmtId="0" fontId="75" fillId="8" borderId="46" xfId="0" applyFont="1" applyFill="1" applyBorder="1" applyAlignment="1" applyProtection="1">
      <alignment horizontal="center" vertical="center"/>
      <protection locked="0"/>
    </xf>
    <xf numFmtId="0" fontId="75" fillId="8" borderId="0" xfId="0" applyFont="1" applyFill="1" applyBorder="1" applyAlignment="1" applyProtection="1">
      <alignment horizontal="center" vertical="center"/>
      <protection locked="0"/>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7" fillId="0" borderId="3" xfId="2" applyBorder="1" applyAlignment="1" applyProtection="1">
      <alignment horizontal="center" wrapText="1"/>
      <protection locked="0"/>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27" xfId="2" applyFont="1" applyBorder="1" applyAlignment="1">
      <alignment horizontal="center" vertical="center"/>
    </xf>
    <xf numFmtId="0" fontId="10" fillId="0" borderId="10"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0"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16" xfId="2" applyFont="1" applyBorder="1" applyAlignment="1">
      <alignment horizontal="center" vertical="center"/>
    </xf>
    <xf numFmtId="0" fontId="10" fillId="0" borderId="3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7" fillId="0" borderId="3" xfId="2" applyFont="1" applyBorder="1" applyAlignment="1" applyProtection="1">
      <alignment horizontal="center"/>
      <protection locked="0"/>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164" fontId="2" fillId="6" borderId="0" xfId="1" applyNumberFormat="1" applyFont="1" applyFill="1" applyBorder="1" applyAlignment="1" applyProtection="1">
      <alignment horizontal="center"/>
    </xf>
    <xf numFmtId="164" fontId="2" fillId="6" borderId="1" xfId="1" applyNumberFormat="1" applyFont="1" applyFill="1" applyBorder="1" applyAlignment="1" applyProtection="1">
      <alignment horizontal="center"/>
    </xf>
    <xf numFmtId="0" fontId="76" fillId="10" borderId="23" xfId="0" applyFont="1" applyFill="1" applyBorder="1" applyAlignment="1" applyProtection="1">
      <alignment horizontal="center" vertical="center" wrapText="1"/>
    </xf>
    <xf numFmtId="0" fontId="76" fillId="10" borderId="13" xfId="0" applyFont="1" applyFill="1" applyBorder="1" applyAlignment="1" applyProtection="1">
      <alignment horizontal="center" vertical="center" wrapText="1"/>
    </xf>
    <xf numFmtId="0" fontId="76" fillId="10" borderId="24" xfId="0" applyFont="1" applyFill="1" applyBorder="1" applyAlignment="1" applyProtection="1">
      <alignment horizontal="center" vertical="center" wrapText="1"/>
    </xf>
    <xf numFmtId="0" fontId="76" fillId="10" borderId="19" xfId="0" applyFont="1" applyFill="1" applyBorder="1" applyAlignment="1" applyProtection="1">
      <alignment horizontal="center" vertical="center" wrapText="1"/>
    </xf>
    <xf numFmtId="0" fontId="76" fillId="10" borderId="25" xfId="0" applyFont="1" applyFill="1" applyBorder="1" applyAlignment="1" applyProtection="1">
      <alignment horizontal="center" vertical="center" wrapText="1"/>
    </xf>
    <xf numFmtId="0" fontId="76" fillId="10" borderId="26" xfId="0" applyFont="1" applyFill="1" applyBorder="1" applyAlignment="1" applyProtection="1">
      <alignment horizontal="center" vertical="center" wrapText="1"/>
    </xf>
    <xf numFmtId="0" fontId="52" fillId="9" borderId="23" xfId="0" applyFont="1" applyFill="1" applyBorder="1" applyAlignment="1" applyProtection="1">
      <alignment horizontal="center" vertical="center"/>
    </xf>
    <xf numFmtId="0" fontId="52" fillId="9" borderId="13" xfId="0" applyFont="1" applyFill="1" applyBorder="1" applyAlignment="1" applyProtection="1">
      <alignment horizontal="center" vertical="center"/>
    </xf>
    <xf numFmtId="0" fontId="52" fillId="9" borderId="25" xfId="0" applyFont="1" applyFill="1" applyBorder="1" applyAlignment="1" applyProtection="1">
      <alignment horizontal="center" vertical="center"/>
    </xf>
    <xf numFmtId="0" fontId="52" fillId="9" borderId="26" xfId="0" applyFont="1" applyFill="1" applyBorder="1" applyAlignment="1" applyProtection="1">
      <alignment horizontal="center" vertical="center"/>
    </xf>
    <xf numFmtId="166" fontId="30" fillId="9" borderId="48" xfId="0" applyNumberFormat="1" applyFont="1" applyFill="1" applyBorder="1" applyAlignment="1" applyProtection="1">
      <alignment horizontal="center" vertical="center"/>
    </xf>
    <xf numFmtId="166" fontId="30" fillId="9" borderId="47" xfId="0" applyNumberFormat="1" applyFont="1" applyFill="1" applyBorder="1" applyAlignment="1" applyProtection="1">
      <alignment horizontal="center" vertical="center"/>
    </xf>
    <xf numFmtId="0" fontId="77" fillId="11" borderId="43" xfId="0" applyFont="1" applyFill="1" applyBorder="1" applyAlignment="1" applyProtection="1">
      <alignment horizontal="center" vertical="center"/>
    </xf>
    <xf numFmtId="0" fontId="77" fillId="11" borderId="44" xfId="0" applyFon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ABFFD1"/>
      <color rgb="FF0EF2DC"/>
      <color rgb="FFCCCCFF"/>
      <color rgb="FF9999FF"/>
      <color rgb="FF0000FF"/>
      <color rgb="FF99FF33"/>
      <color rgb="FF99FF66"/>
      <color rgb="FFFFFFCC"/>
      <color rgb="FFFF5050"/>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0</xdr:row>
          <xdr:rowOff>0</xdr:rowOff>
        </xdr:from>
        <xdr:to>
          <xdr:col>11</xdr:col>
          <xdr:colOff>571500</xdr:colOff>
          <xdr:row>52</xdr:row>
          <xdr:rowOff>76200</xdr:rowOff>
        </xdr:to>
        <xdr:sp macro="" textlink="">
          <xdr:nvSpPr>
            <xdr:cNvPr id="10243" name="Object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solidFill>
              <a:srgbClr val="FFFFFF"/>
            </a:solidFill>
            <a:ln w="9525">
              <a:solidFill>
                <a:srgbClr val="FFFFFF"/>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162884</xdr:colOff>
      <xdr:row>47</xdr:row>
      <xdr:rowOff>96513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68484" cy="90500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6</xdr:row>
      <xdr:rowOff>114300</xdr:rowOff>
    </xdr:from>
    <xdr:to>
      <xdr:col>1</xdr:col>
      <xdr:colOff>95250</xdr:colOff>
      <xdr:row>8</xdr:row>
      <xdr:rowOff>152400</xdr:rowOff>
    </xdr:to>
    <xdr:sp macro="" textlink="">
      <xdr:nvSpPr>
        <xdr:cNvPr id="1027" name="Text Box 3">
          <a:extLst>
            <a:ext uri="{FF2B5EF4-FFF2-40B4-BE49-F238E27FC236}">
              <a16:creationId xmlns:a16="http://schemas.microsoft.com/office/drawing/2014/main" id="{00000000-0008-0000-0200-000003040000}"/>
            </a:ext>
          </a:extLst>
        </xdr:cNvPr>
        <xdr:cNvSpPr txBox="1">
          <a:spLocks noChangeArrowheads="1"/>
        </xdr:cNvSpPr>
      </xdr:nvSpPr>
      <xdr:spPr bwMode="auto">
        <a:xfrm>
          <a:off x="190500" y="114300"/>
          <a:ext cx="514350" cy="419100"/>
        </a:xfrm>
        <a:prstGeom prst="rect">
          <a:avLst/>
        </a:prstGeom>
        <a:solidFill>
          <a:srgbClr val="FFFFFF"/>
        </a:solidFill>
        <a:ln w="9525">
          <a:solidFill>
            <a:srgbClr val="000000"/>
          </a:solidFill>
          <a:prstDash val="dash"/>
          <a:miter lim="800000"/>
          <a:headEnd/>
          <a:tailEnd/>
        </a:ln>
      </xdr:spPr>
      <xdr:txBody>
        <a:bodyPr vertOverflow="clip" wrap="square" lIns="0" tIns="0" rIns="91440" bIns="0" anchor="t" upright="1"/>
        <a:lstStyle/>
        <a:p>
          <a:pPr algn="l" rtl="0">
            <a:defRPr sz="1000"/>
          </a:pPr>
          <a:r>
            <a:rPr lang="en-US" sz="2000" b="1" i="0" u="none" strike="noStrike" baseline="0">
              <a:solidFill>
                <a:srgbClr val="FF0000"/>
              </a:solidFill>
              <a:latin typeface="Calibri"/>
            </a:rPr>
            <a:t>    </a:t>
          </a:r>
          <a:endParaRPr lang="en-US" sz="2000" b="1" i="0" u="none" strike="noStrike" baseline="0">
            <a:solidFill>
              <a:srgbClr val="CB2C01"/>
            </a:solidFill>
            <a:latin typeface="Times New Roman"/>
            <a:cs typeface="Times New Roman"/>
          </a:endParaRPr>
        </a:p>
        <a:p>
          <a:pPr algn="l" rtl="0">
            <a:defRPr sz="1000"/>
          </a:pPr>
          <a:endParaRPr lang="en-US" sz="2000" b="1" i="0" u="none" strike="noStrike" baseline="0">
            <a:solidFill>
              <a:srgbClr val="FF0000"/>
            </a:solidFill>
            <a:latin typeface="Times New Roman"/>
            <a:cs typeface="Times New Roman"/>
          </a:endParaRPr>
        </a:p>
      </xdr:txBody>
    </xdr:sp>
    <xdr:clientData/>
  </xdr:twoCellAnchor>
  <xdr:twoCellAnchor>
    <xdr:from>
      <xdr:col>3</xdr:col>
      <xdr:colOff>361950</xdr:colOff>
      <xdr:row>6</xdr:row>
      <xdr:rowOff>167640</xdr:rowOff>
    </xdr:from>
    <xdr:to>
      <xdr:col>11</xdr:col>
      <xdr:colOff>548640</xdr:colOff>
      <xdr:row>8</xdr:row>
      <xdr:rowOff>152399</xdr:rowOff>
    </xdr:to>
    <xdr:sp macro="" textlink="">
      <xdr:nvSpPr>
        <xdr:cNvPr id="1031" name="WordArt 7">
          <a:extLst>
            <a:ext uri="{FF2B5EF4-FFF2-40B4-BE49-F238E27FC236}">
              <a16:creationId xmlns:a16="http://schemas.microsoft.com/office/drawing/2014/main" id="{00000000-0008-0000-0200-000007040000}"/>
            </a:ext>
          </a:extLst>
        </xdr:cNvPr>
        <xdr:cNvSpPr>
          <a:spLocks noChangeArrowheads="1" noChangeShapeType="1" noTextEdit="1"/>
        </xdr:cNvSpPr>
      </xdr:nvSpPr>
      <xdr:spPr bwMode="auto">
        <a:xfrm>
          <a:off x="2190750" y="167640"/>
          <a:ext cx="5063490" cy="35051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SENATE APPROPRIATIONS BILL FUNDING REQUEST</a:t>
          </a:r>
        </a:p>
      </xdr:txBody>
    </xdr:sp>
    <xdr:clientData/>
  </xdr:twoCellAnchor>
  <xdr:twoCellAnchor editAs="oneCell">
    <xdr:from>
      <xdr:col>0</xdr:col>
      <xdr:colOff>123824</xdr:colOff>
      <xdr:row>6</xdr:row>
      <xdr:rowOff>93346</xdr:rowOff>
    </xdr:from>
    <xdr:to>
      <xdr:col>2</xdr:col>
      <xdr:colOff>380999</xdr:colOff>
      <xdr:row>8</xdr:row>
      <xdr:rowOff>112395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4" y="93346"/>
          <a:ext cx="1476375" cy="472439"/>
        </a:xfrm>
        <a:prstGeom prst="rect">
          <a:avLst/>
        </a:prstGeom>
      </xdr:spPr>
    </xdr:pic>
    <xdr:clientData/>
  </xdr:twoCellAnchor>
  <xdr:twoCellAnchor>
    <xdr:from>
      <xdr:col>0</xdr:col>
      <xdr:colOff>9525</xdr:colOff>
      <xdr:row>6</xdr:row>
      <xdr:rowOff>19050</xdr:rowOff>
    </xdr:from>
    <xdr:to>
      <xdr:col>13</xdr:col>
      <xdr:colOff>1152525</xdr:colOff>
      <xdr:row>9</xdr:row>
      <xdr:rowOff>85725</xdr:rowOff>
    </xdr:to>
    <xdr:sp macro="" textlink="">
      <xdr:nvSpPr>
        <xdr:cNvPr id="11" name="Rectangle 1">
          <a:extLst>
            <a:ext uri="{FF2B5EF4-FFF2-40B4-BE49-F238E27FC236}">
              <a16:creationId xmlns:a16="http://schemas.microsoft.com/office/drawing/2014/main" id="{00000000-0008-0000-0200-00000B000000}"/>
            </a:ext>
          </a:extLst>
        </xdr:cNvPr>
        <xdr:cNvSpPr>
          <a:spLocks noChangeArrowheads="1"/>
        </xdr:cNvSpPr>
      </xdr:nvSpPr>
      <xdr:spPr bwMode="auto">
        <a:xfrm>
          <a:off x="9525" y="2000250"/>
          <a:ext cx="8839200" cy="73342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xdr:twoCellAnchor>
    <xdr:from>
      <xdr:col>0</xdr:col>
      <xdr:colOff>190500</xdr:colOff>
      <xdr:row>6</xdr:row>
      <xdr:rowOff>114300</xdr:rowOff>
    </xdr:from>
    <xdr:to>
      <xdr:col>1</xdr:col>
      <xdr:colOff>95250</xdr:colOff>
      <xdr:row>8</xdr:row>
      <xdr:rowOff>152400</xdr:rowOff>
    </xdr:to>
    <xdr:sp macro="" textlink="">
      <xdr:nvSpPr>
        <xdr:cNvPr id="12" name="Text Box 3">
          <a:extLst>
            <a:ext uri="{FF2B5EF4-FFF2-40B4-BE49-F238E27FC236}">
              <a16:creationId xmlns:a16="http://schemas.microsoft.com/office/drawing/2014/main" id="{00000000-0008-0000-0200-00000C000000}"/>
            </a:ext>
          </a:extLst>
        </xdr:cNvPr>
        <xdr:cNvSpPr txBox="1">
          <a:spLocks noChangeArrowheads="1"/>
        </xdr:cNvSpPr>
      </xdr:nvSpPr>
      <xdr:spPr bwMode="auto">
        <a:xfrm>
          <a:off x="190500" y="114300"/>
          <a:ext cx="495300" cy="419100"/>
        </a:xfrm>
        <a:prstGeom prst="rect">
          <a:avLst/>
        </a:prstGeom>
        <a:solidFill>
          <a:srgbClr val="FFFFFF"/>
        </a:solidFill>
        <a:ln w="9525">
          <a:solidFill>
            <a:srgbClr val="000000"/>
          </a:solidFill>
          <a:prstDash val="dash"/>
          <a:miter lim="800000"/>
          <a:headEnd/>
          <a:tailEnd/>
        </a:ln>
      </xdr:spPr>
      <xdr:txBody>
        <a:bodyPr vertOverflow="clip" wrap="square" lIns="0" tIns="0" rIns="91440" bIns="0" anchor="t" upright="1"/>
        <a:lstStyle/>
        <a:p>
          <a:pPr algn="l" rtl="0">
            <a:defRPr sz="1000"/>
          </a:pPr>
          <a:r>
            <a:rPr lang="en-US" sz="2000" b="1" i="0" u="none" strike="noStrike" baseline="0">
              <a:solidFill>
                <a:srgbClr val="FF0000"/>
              </a:solidFill>
              <a:latin typeface="Calibri"/>
            </a:rPr>
            <a:t>    </a:t>
          </a:r>
          <a:endParaRPr lang="en-US" sz="2000" b="1" i="0" u="none" strike="noStrike" baseline="0">
            <a:solidFill>
              <a:srgbClr val="CB2C01"/>
            </a:solidFill>
            <a:latin typeface="Times New Roman"/>
            <a:cs typeface="Times New Roman"/>
          </a:endParaRPr>
        </a:p>
        <a:p>
          <a:pPr algn="l" rtl="0">
            <a:defRPr sz="1000"/>
          </a:pPr>
          <a:endParaRPr lang="en-US" sz="2000" b="1" i="0" u="none" strike="noStrike" baseline="0">
            <a:solidFill>
              <a:srgbClr val="FF0000"/>
            </a:solidFill>
            <a:latin typeface="Times New Roman"/>
            <a:cs typeface="Times New Roman"/>
          </a:endParaRPr>
        </a:p>
      </xdr:txBody>
    </xdr:sp>
    <xdr:clientData/>
  </xdr:twoCellAnchor>
  <xdr:twoCellAnchor>
    <xdr:from>
      <xdr:col>3</xdr:col>
      <xdr:colOff>361950</xdr:colOff>
      <xdr:row>6</xdr:row>
      <xdr:rowOff>167640</xdr:rowOff>
    </xdr:from>
    <xdr:to>
      <xdr:col>11</xdr:col>
      <xdr:colOff>548640</xdr:colOff>
      <xdr:row>8</xdr:row>
      <xdr:rowOff>152399</xdr:rowOff>
    </xdr:to>
    <xdr:sp macro="" textlink="">
      <xdr:nvSpPr>
        <xdr:cNvPr id="13" name="WordArt 7">
          <a:extLst>
            <a:ext uri="{FF2B5EF4-FFF2-40B4-BE49-F238E27FC236}">
              <a16:creationId xmlns:a16="http://schemas.microsoft.com/office/drawing/2014/main" id="{00000000-0008-0000-0200-00000D000000}"/>
            </a:ext>
          </a:extLst>
        </xdr:cNvPr>
        <xdr:cNvSpPr>
          <a:spLocks noChangeArrowheads="1" noChangeShapeType="1" noTextEdit="1"/>
        </xdr:cNvSpPr>
      </xdr:nvSpPr>
      <xdr:spPr bwMode="auto">
        <a:xfrm>
          <a:off x="2133600" y="167640"/>
          <a:ext cx="4911090" cy="365759"/>
        </a:xfrm>
        <a:prstGeom prst="rect">
          <a:avLst/>
        </a:prstGeom>
        <a:extLst>
          <a:ext uri="{91240B29-F687-4f45-9708-019B960494DF}">
            <a14:hiddenLine xmlns:a14="http://schemas.microsoft.com/office/drawing/2010/main" xmlns=""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panose="020B0A04020102020204" pitchFamily="34" charset="0"/>
            </a:rPr>
            <a:t>SENATE APPROPRIATIONS BILL FUNDING REQUEST</a:t>
          </a:r>
        </a:p>
      </xdr:txBody>
    </xdr:sp>
    <xdr:clientData/>
  </xdr:twoCellAnchor>
  <xdr:twoCellAnchor editAs="oneCell">
    <xdr:from>
      <xdr:col>0</xdr:col>
      <xdr:colOff>123824</xdr:colOff>
      <xdr:row>6</xdr:row>
      <xdr:rowOff>93346</xdr:rowOff>
    </xdr:from>
    <xdr:to>
      <xdr:col>2</xdr:col>
      <xdr:colOff>380999</xdr:colOff>
      <xdr:row>8</xdr:row>
      <xdr:rowOff>112395</xdr:rowOff>
    </xdr:to>
    <xdr:pic>
      <xdr:nvPicPr>
        <xdr:cNvPr id="19" name="Picture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4" y="93346"/>
          <a:ext cx="1438275" cy="495299"/>
        </a:xfrm>
        <a:prstGeom prst="rect">
          <a:avLst/>
        </a:prstGeom>
      </xdr:spPr>
    </xdr:pic>
    <xdr:clientData/>
  </xdr:twoCellAnchor>
  <xdr:twoCellAnchor>
    <xdr:from>
      <xdr:col>5</xdr:col>
      <xdr:colOff>200025</xdr:colOff>
      <xdr:row>1</xdr:row>
      <xdr:rowOff>85725</xdr:rowOff>
    </xdr:from>
    <xdr:to>
      <xdr:col>9</xdr:col>
      <xdr:colOff>542925</xdr:colOff>
      <xdr:row>3</xdr:row>
      <xdr:rowOff>114300</xdr:rowOff>
    </xdr:to>
    <xdr:sp macro="" textlink="">
      <xdr:nvSpPr>
        <xdr:cNvPr id="4" name="Oval 3">
          <a:extLst>
            <a:ext uri="{FF2B5EF4-FFF2-40B4-BE49-F238E27FC236}">
              <a16:creationId xmlns:a16="http://schemas.microsoft.com/office/drawing/2014/main" id="{00000000-0008-0000-0200-000004000000}"/>
            </a:ext>
          </a:extLst>
        </xdr:cNvPr>
        <xdr:cNvSpPr/>
      </xdr:nvSpPr>
      <xdr:spPr>
        <a:xfrm>
          <a:off x="31527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165100</xdr:colOff>
          <xdr:row>37</xdr:row>
          <xdr:rowOff>139700</xdr:rowOff>
        </xdr:from>
        <xdr:to>
          <xdr:col>13</xdr:col>
          <xdr:colOff>152400</xdr:colOff>
          <xdr:row>40</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ASUNM funding in the current and/or past fiscal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292100</xdr:colOff>
          <xdr:row>38</xdr:row>
          <xdr:rowOff>25400</xdr:rowOff>
        </xdr:from>
        <xdr:to>
          <xdr:col>6</xdr:col>
          <xdr:colOff>254000</xdr:colOff>
          <xdr:row>39</xdr:row>
          <xdr:rowOff>152400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undergraduate student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49</xdr:row>
          <xdr:rowOff>139700</xdr:rowOff>
        </xdr:from>
        <xdr:to>
          <xdr:col>4</xdr:col>
          <xdr:colOff>177800</xdr:colOff>
          <xdr:row>50</xdr:row>
          <xdr:rowOff>152400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152400</xdr:rowOff>
        </xdr:from>
        <xdr:to>
          <xdr:col>9</xdr:col>
          <xdr:colOff>304800</xdr:colOff>
          <xdr:row>51</xdr:row>
          <xdr:rowOff>25400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520700</xdr:colOff>
          <xdr:row>49</xdr:row>
          <xdr:rowOff>127000</xdr:rowOff>
        </xdr:from>
        <xdr:to>
          <xdr:col>1</xdr:col>
          <xdr:colOff>228600</xdr:colOff>
          <xdr:row>50</xdr:row>
          <xdr:rowOff>177800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180975</xdr:colOff>
      <xdr:row>2</xdr:row>
      <xdr:rowOff>180975</xdr:rowOff>
    </xdr:from>
    <xdr:to>
      <xdr:col>4</xdr:col>
      <xdr:colOff>9525</xdr:colOff>
      <xdr:row>2</xdr:row>
      <xdr:rowOff>276225</xdr:rowOff>
    </xdr:to>
    <xdr:sp macro="" textlink="">
      <xdr:nvSpPr>
        <xdr:cNvPr id="2" name="Left Arrow 1">
          <a:extLst>
            <a:ext uri="{FF2B5EF4-FFF2-40B4-BE49-F238E27FC236}">
              <a16:creationId xmlns:a16="http://schemas.microsoft.com/office/drawing/2014/main" id="{00000000-0008-0000-0700-000002000000}"/>
            </a:ext>
          </a:extLst>
        </xdr:cNvPr>
        <xdr:cNvSpPr/>
      </xdr:nvSpPr>
      <xdr:spPr>
        <a:xfrm>
          <a:off x="7239000" y="666750"/>
          <a:ext cx="1009650" cy="95250"/>
        </a:xfrm>
        <a:prstGeom prst="leftArrow">
          <a:avLst/>
        </a:prstGeom>
        <a:solidFill>
          <a:srgbClr val="66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
  <sheetViews>
    <sheetView workbookViewId="0">
      <selection activeCell="Q11" sqref="Q11"/>
    </sheetView>
  </sheetViews>
  <sheetFormatPr baseColWidth="10" defaultColWidth="9.1640625" defaultRowHeight="15" x14ac:dyDescent="0.2"/>
  <cols>
    <col min="1" max="16384" width="9.1640625" style="120"/>
  </cols>
  <sheetData/>
  <sheetProtection password="C068" sheet="1" objects="1" scenarios="1"/>
  <printOptions horizontalCentered="1"/>
  <pageMargins left="0.45" right="0.45" top="0.5" bottom="0.5" header="0.3" footer="0.3"/>
  <pageSetup scale="85" orientation="portrait" r:id="rId1"/>
  <drawing r:id="rId2"/>
  <legacyDrawing r:id="rId3"/>
  <oleObjects>
    <mc:AlternateContent xmlns:mc="http://schemas.openxmlformats.org/markup-compatibility/2006">
      <mc:Choice Requires="x14">
        <oleObject progId="Document" shapeId="10243" r:id="rId4">
          <objectPr defaultSize="0" r:id="rId5">
            <anchor moveWithCells="1">
              <from>
                <xdr:col>0</xdr:col>
                <xdr:colOff>12700</xdr:colOff>
                <xdr:row>0</xdr:row>
                <xdr:rowOff>0</xdr:rowOff>
              </from>
              <to>
                <xdr:col>11</xdr:col>
                <xdr:colOff>571500</xdr:colOff>
                <xdr:row>52</xdr:row>
                <xdr:rowOff>76200</xdr:rowOff>
              </to>
            </anchor>
          </objectPr>
        </oleObject>
      </mc:Choice>
      <mc:Fallback>
        <oleObject progId="Document" shapeId="1024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C112"/>
  <sheetViews>
    <sheetView showGridLines="0" workbookViewId="0">
      <pane ySplit="2" topLeftCell="A3" activePane="bottomLeft" state="frozen"/>
      <selection pane="bottomLeft" activeCell="A3" sqref="A3"/>
    </sheetView>
  </sheetViews>
  <sheetFormatPr baseColWidth="10" defaultColWidth="9.1640625" defaultRowHeight="15" x14ac:dyDescent="0.2"/>
  <cols>
    <col min="1" max="1" width="96" style="117" customWidth="1"/>
    <col min="2" max="16384" width="9.1640625" style="117"/>
  </cols>
  <sheetData>
    <row r="1" spans="1:1" ht="28.75" customHeight="1" x14ac:dyDescent="0.2">
      <c r="A1" s="124" t="s">
        <v>104</v>
      </c>
    </row>
    <row r="2" spans="1:1" ht="28.75" customHeight="1" x14ac:dyDescent="0.2">
      <c r="A2" s="124" t="s">
        <v>105</v>
      </c>
    </row>
    <row r="3" spans="1:1" ht="32.25" customHeight="1" x14ac:dyDescent="0.2">
      <c r="A3" s="124" t="s">
        <v>531</v>
      </c>
    </row>
    <row r="4" spans="1:1" ht="16" x14ac:dyDescent="0.2">
      <c r="A4" s="126" t="s">
        <v>106</v>
      </c>
    </row>
    <row r="5" spans="1:1" ht="35.25" customHeight="1" x14ac:dyDescent="0.2">
      <c r="A5" s="127" t="s">
        <v>107</v>
      </c>
    </row>
    <row r="6" spans="1:1" ht="17.25" customHeight="1" x14ac:dyDescent="0.2">
      <c r="A6" s="128" t="s">
        <v>108</v>
      </c>
    </row>
    <row r="7" spans="1:1" ht="17.25" customHeight="1" x14ac:dyDescent="0.2">
      <c r="A7" s="129" t="s">
        <v>109</v>
      </c>
    </row>
    <row r="8" spans="1:1" ht="27" customHeight="1" x14ac:dyDescent="0.2">
      <c r="A8" s="126" t="s">
        <v>110</v>
      </c>
    </row>
    <row r="9" spans="1:1" s="103" customFormat="1" ht="26.25" customHeight="1" x14ac:dyDescent="0.2">
      <c r="A9" s="129" t="s">
        <v>111</v>
      </c>
    </row>
    <row r="10" spans="1:1" ht="17.25" customHeight="1" x14ac:dyDescent="0.2">
      <c r="A10" s="126" t="s">
        <v>112</v>
      </c>
    </row>
    <row r="11" spans="1:1" ht="29.25" customHeight="1" x14ac:dyDescent="0.2">
      <c r="A11" s="135" t="s">
        <v>113</v>
      </c>
    </row>
    <row r="12" spans="1:1" s="103" customFormat="1" ht="35.25" customHeight="1" x14ac:dyDescent="0.2">
      <c r="A12" s="135" t="s">
        <v>114</v>
      </c>
    </row>
    <row r="13" spans="1:1" ht="12.75" customHeight="1" x14ac:dyDescent="0.2">
      <c r="A13" s="127" t="s">
        <v>115</v>
      </c>
    </row>
    <row r="14" spans="1:1" s="103" customFormat="1" ht="16" x14ac:dyDescent="0.2">
      <c r="A14" s="130" t="s">
        <v>116</v>
      </c>
    </row>
    <row r="15" spans="1:1" s="103" customFormat="1" ht="16" x14ac:dyDescent="0.2">
      <c r="A15" s="130" t="s">
        <v>117</v>
      </c>
    </row>
    <row r="16" spans="1:1" s="103" customFormat="1" ht="16" x14ac:dyDescent="0.2">
      <c r="A16" s="130" t="s">
        <v>118</v>
      </c>
    </row>
    <row r="17" spans="1:3" ht="16" x14ac:dyDescent="0.2">
      <c r="A17" s="130" t="s">
        <v>119</v>
      </c>
    </row>
    <row r="18" spans="1:3" s="103" customFormat="1" ht="28.5" customHeight="1" x14ac:dyDescent="0.2">
      <c r="A18" s="126" t="s">
        <v>120</v>
      </c>
    </row>
    <row r="19" spans="1:3" ht="72.75" customHeight="1" x14ac:dyDescent="0.2">
      <c r="A19" s="135" t="s">
        <v>121</v>
      </c>
      <c r="B19" s="103"/>
      <c r="C19" s="103"/>
    </row>
    <row r="20" spans="1:3" ht="48.75" customHeight="1" x14ac:dyDescent="0.2">
      <c r="A20" s="135" t="s">
        <v>122</v>
      </c>
    </row>
    <row r="21" spans="1:3" ht="51" customHeight="1" x14ac:dyDescent="0.2">
      <c r="A21" s="135" t="s">
        <v>123</v>
      </c>
    </row>
    <row r="22" spans="1:3" ht="48" customHeight="1" x14ac:dyDescent="0.2">
      <c r="A22" s="135" t="s">
        <v>124</v>
      </c>
    </row>
    <row r="23" spans="1:3" ht="31.5" customHeight="1" x14ac:dyDescent="0.2">
      <c r="A23" s="136" t="s">
        <v>125</v>
      </c>
    </row>
    <row r="24" spans="1:3" ht="32.25" customHeight="1" x14ac:dyDescent="0.2">
      <c r="A24" s="135" t="s">
        <v>126</v>
      </c>
    </row>
    <row r="25" spans="1:3" ht="55.5" customHeight="1" x14ac:dyDescent="0.2">
      <c r="A25" s="135" t="s">
        <v>127</v>
      </c>
    </row>
    <row r="26" spans="1:3" ht="17.25" customHeight="1" x14ac:dyDescent="0.2">
      <c r="A26" s="127" t="s">
        <v>128</v>
      </c>
    </row>
    <row r="27" spans="1:3" ht="17.25" customHeight="1" x14ac:dyDescent="0.2">
      <c r="A27" s="130" t="s">
        <v>129</v>
      </c>
    </row>
    <row r="28" spans="1:3" ht="17.25" customHeight="1" x14ac:dyDescent="0.2">
      <c r="A28" s="130" t="s">
        <v>130</v>
      </c>
    </row>
    <row r="29" spans="1:3" ht="18.75" customHeight="1" x14ac:dyDescent="0.2">
      <c r="A29" s="130" t="s">
        <v>191</v>
      </c>
    </row>
    <row r="30" spans="1:3" ht="17.25" customHeight="1" x14ac:dyDescent="0.2">
      <c r="A30" s="130" t="s">
        <v>192</v>
      </c>
    </row>
    <row r="31" spans="1:3" s="103" customFormat="1" ht="34" x14ac:dyDescent="0.2">
      <c r="A31" s="136" t="s">
        <v>131</v>
      </c>
    </row>
    <row r="32" spans="1:3" s="103" customFormat="1" ht="20.25" customHeight="1" x14ac:dyDescent="0.2">
      <c r="A32" s="130" t="s">
        <v>193</v>
      </c>
    </row>
    <row r="33" spans="1:1" s="103" customFormat="1" ht="16" x14ac:dyDescent="0.2">
      <c r="A33" s="130" t="s">
        <v>100</v>
      </c>
    </row>
    <row r="34" spans="1:1" s="103" customFormat="1" ht="16" x14ac:dyDescent="0.2">
      <c r="A34" s="130" t="s">
        <v>132</v>
      </c>
    </row>
    <row r="35" spans="1:1" s="103" customFormat="1" ht="20.75" customHeight="1" x14ac:dyDescent="0.2">
      <c r="A35" s="130" t="s">
        <v>133</v>
      </c>
    </row>
    <row r="36" spans="1:1" s="103" customFormat="1" ht="65.25" customHeight="1" x14ac:dyDescent="0.2">
      <c r="A36" s="136" t="s">
        <v>134</v>
      </c>
    </row>
    <row r="37" spans="1:1" s="103" customFormat="1" ht="28.5" customHeight="1" x14ac:dyDescent="0.2">
      <c r="A37" s="136" t="s">
        <v>135</v>
      </c>
    </row>
    <row r="38" spans="1:1" s="103" customFormat="1" ht="32.25" customHeight="1" x14ac:dyDescent="0.2">
      <c r="A38" s="136" t="s">
        <v>136</v>
      </c>
    </row>
    <row r="39" spans="1:1" s="103" customFormat="1" ht="30" customHeight="1" x14ac:dyDescent="0.2">
      <c r="A39" s="136" t="s">
        <v>137</v>
      </c>
    </row>
    <row r="40" spans="1:1" s="103" customFormat="1" ht="49.5" customHeight="1" x14ac:dyDescent="0.2">
      <c r="A40" s="136" t="s">
        <v>138</v>
      </c>
    </row>
    <row r="41" spans="1:1" s="103" customFormat="1" ht="16" x14ac:dyDescent="0.2">
      <c r="A41" s="131" t="s">
        <v>139</v>
      </c>
    </row>
    <row r="42" spans="1:1" s="103" customFormat="1" ht="45" customHeight="1" x14ac:dyDescent="0.2">
      <c r="A42" s="136" t="s">
        <v>140</v>
      </c>
    </row>
    <row r="43" spans="1:1" s="103" customFormat="1" ht="17.25" customHeight="1" x14ac:dyDescent="0.2">
      <c r="A43" s="137" t="s">
        <v>141</v>
      </c>
    </row>
    <row r="44" spans="1:1" s="103" customFormat="1" ht="35.25" customHeight="1" x14ac:dyDescent="0.2">
      <c r="A44" s="138" t="s">
        <v>142</v>
      </c>
    </row>
    <row r="45" spans="1:1" s="103" customFormat="1" ht="32.25" customHeight="1" x14ac:dyDescent="0.2">
      <c r="A45" s="139" t="s">
        <v>143</v>
      </c>
    </row>
    <row r="46" spans="1:1" s="103" customFormat="1" ht="48" customHeight="1" x14ac:dyDescent="0.2">
      <c r="A46" s="140" t="s">
        <v>144</v>
      </c>
    </row>
    <row r="47" spans="1:1" s="103" customFormat="1" ht="34.5" customHeight="1" x14ac:dyDescent="0.2">
      <c r="A47" s="136" t="s">
        <v>145</v>
      </c>
    </row>
    <row r="48" spans="1:1" s="103" customFormat="1" ht="16" x14ac:dyDescent="0.2">
      <c r="A48" s="130" t="s">
        <v>146</v>
      </c>
    </row>
    <row r="49" spans="1:1" s="103" customFormat="1" ht="17.25" customHeight="1" x14ac:dyDescent="0.2">
      <c r="A49" s="130" t="s">
        <v>147</v>
      </c>
    </row>
    <row r="50" spans="1:1" s="103" customFormat="1" ht="30" customHeight="1" x14ac:dyDescent="0.2">
      <c r="A50" s="136" t="s">
        <v>148</v>
      </c>
    </row>
    <row r="51" spans="1:1" s="103" customFormat="1" ht="36.75" customHeight="1" x14ac:dyDescent="0.2">
      <c r="A51" s="136" t="s">
        <v>532</v>
      </c>
    </row>
    <row r="52" spans="1:1" s="103" customFormat="1" ht="35.25" customHeight="1" x14ac:dyDescent="0.2">
      <c r="A52" s="136" t="s">
        <v>149</v>
      </c>
    </row>
    <row r="53" spans="1:1" s="103" customFormat="1" ht="49.5" customHeight="1" x14ac:dyDescent="0.2">
      <c r="A53" s="139" t="s">
        <v>150</v>
      </c>
    </row>
    <row r="54" spans="1:1" s="103" customFormat="1" ht="49.5" customHeight="1" x14ac:dyDescent="0.2">
      <c r="A54" s="139" t="s">
        <v>533</v>
      </c>
    </row>
    <row r="55" spans="1:1" s="103" customFormat="1" ht="17.25" customHeight="1" x14ac:dyDescent="0.2">
      <c r="A55" s="132"/>
    </row>
    <row r="56" spans="1:1" s="103" customFormat="1" ht="17.25" customHeight="1" x14ac:dyDescent="0.2">
      <c r="A56" s="141" t="s">
        <v>151</v>
      </c>
    </row>
    <row r="57" spans="1:1" s="103" customFormat="1" ht="17.25" customHeight="1" x14ac:dyDescent="0.2">
      <c r="A57" s="142"/>
    </row>
    <row r="58" spans="1:1" s="103" customFormat="1" ht="17.25" customHeight="1" x14ac:dyDescent="0.2">
      <c r="A58" s="143" t="s">
        <v>152</v>
      </c>
    </row>
    <row r="59" spans="1:1" s="103" customFormat="1" ht="17.25" customHeight="1" x14ac:dyDescent="0.2">
      <c r="A59" s="144" t="s">
        <v>153</v>
      </c>
    </row>
    <row r="60" spans="1:1" s="103" customFormat="1" ht="17.25" customHeight="1" x14ac:dyDescent="0.2">
      <c r="A60" s="144" t="s">
        <v>154</v>
      </c>
    </row>
    <row r="61" spans="1:1" s="103" customFormat="1" ht="17.25" customHeight="1" x14ac:dyDescent="0.2">
      <c r="A61" s="144" t="s">
        <v>155</v>
      </c>
    </row>
    <row r="62" spans="1:1" s="103" customFormat="1" ht="17.25" customHeight="1" x14ac:dyDescent="0.2">
      <c r="A62" s="144"/>
    </row>
    <row r="63" spans="1:1" s="103" customFormat="1" ht="17.25" customHeight="1" x14ac:dyDescent="0.2">
      <c r="A63" s="143" t="s">
        <v>156</v>
      </c>
    </row>
    <row r="64" spans="1:1" s="103" customFormat="1" ht="17.25" customHeight="1" x14ac:dyDescent="0.2">
      <c r="A64" s="144" t="s">
        <v>157</v>
      </c>
    </row>
    <row r="65" spans="1:1" s="103" customFormat="1" ht="17.25" customHeight="1" x14ac:dyDescent="0.2">
      <c r="A65" s="144" t="s">
        <v>158</v>
      </c>
    </row>
    <row r="66" spans="1:1" s="103" customFormat="1" ht="17.25" customHeight="1" x14ac:dyDescent="0.2">
      <c r="A66" s="145" t="s">
        <v>159</v>
      </c>
    </row>
    <row r="67" spans="1:1" s="103" customFormat="1" ht="17.25" customHeight="1" x14ac:dyDescent="0.2">
      <c r="A67" s="133"/>
    </row>
    <row r="68" spans="1:1" s="103" customFormat="1" ht="17.25" customHeight="1" x14ac:dyDescent="0.2">
      <c r="A68" s="126" t="s">
        <v>160</v>
      </c>
    </row>
    <row r="69" spans="1:1" s="103" customFormat="1" ht="42" customHeight="1" x14ac:dyDescent="0.2">
      <c r="A69" s="135" t="s">
        <v>161</v>
      </c>
    </row>
    <row r="70" spans="1:1" s="103" customFormat="1" ht="47.25" customHeight="1" x14ac:dyDescent="0.2">
      <c r="A70" s="135" t="s">
        <v>162</v>
      </c>
    </row>
    <row r="71" spans="1:1" s="103" customFormat="1" ht="29.25" customHeight="1" x14ac:dyDescent="0.2">
      <c r="A71" s="126" t="s">
        <v>163</v>
      </c>
    </row>
    <row r="72" spans="1:1" s="103" customFormat="1" ht="16" x14ac:dyDescent="0.2">
      <c r="A72" s="130" t="s">
        <v>164</v>
      </c>
    </row>
    <row r="73" spans="1:1" s="103" customFormat="1" ht="16" x14ac:dyDescent="0.2">
      <c r="A73" s="146" t="s">
        <v>165</v>
      </c>
    </row>
    <row r="74" spans="1:1" s="103" customFormat="1" ht="16" x14ac:dyDescent="0.2">
      <c r="A74" s="146" t="s">
        <v>166</v>
      </c>
    </row>
    <row r="75" spans="1:1" s="103" customFormat="1" ht="16" x14ac:dyDescent="0.2">
      <c r="A75" s="146" t="s">
        <v>167</v>
      </c>
    </row>
    <row r="76" spans="1:1" s="103" customFormat="1" ht="16" x14ac:dyDescent="0.2">
      <c r="A76" s="146" t="s">
        <v>168</v>
      </c>
    </row>
    <row r="77" spans="1:1" s="103" customFormat="1" ht="22.5" customHeight="1" x14ac:dyDescent="0.2">
      <c r="A77" s="130" t="s">
        <v>169</v>
      </c>
    </row>
    <row r="78" spans="1:1" s="103" customFormat="1" ht="16" x14ac:dyDescent="0.2">
      <c r="A78" s="146" t="s">
        <v>170</v>
      </c>
    </row>
    <row r="79" spans="1:1" s="103" customFormat="1" ht="16" x14ac:dyDescent="0.2">
      <c r="A79" s="146" t="s">
        <v>171</v>
      </c>
    </row>
    <row r="80" spans="1:1" s="103" customFormat="1" ht="16" x14ac:dyDescent="0.2">
      <c r="A80" s="146" t="s">
        <v>172</v>
      </c>
    </row>
    <row r="81" spans="1:1" s="103" customFormat="1" ht="15" customHeight="1" x14ac:dyDescent="0.2">
      <c r="A81" s="146" t="s">
        <v>173</v>
      </c>
    </row>
    <row r="82" spans="1:1" s="103" customFormat="1" ht="16" x14ac:dyDescent="0.2">
      <c r="A82" s="130" t="s">
        <v>174</v>
      </c>
    </row>
    <row r="83" spans="1:1" ht="16" x14ac:dyDescent="0.2">
      <c r="A83" s="146" t="s">
        <v>175</v>
      </c>
    </row>
    <row r="84" spans="1:1" ht="16" x14ac:dyDescent="0.2">
      <c r="A84" s="147" t="s">
        <v>176</v>
      </c>
    </row>
    <row r="85" spans="1:1" ht="16" x14ac:dyDescent="0.2">
      <c r="A85" s="147" t="s">
        <v>177</v>
      </c>
    </row>
    <row r="86" spans="1:1" ht="16" x14ac:dyDescent="0.2">
      <c r="A86" s="146" t="s">
        <v>178</v>
      </c>
    </row>
    <row r="87" spans="1:1" ht="16" x14ac:dyDescent="0.2">
      <c r="A87" s="130" t="s">
        <v>179</v>
      </c>
    </row>
    <row r="88" spans="1:1" ht="16" x14ac:dyDescent="0.2">
      <c r="A88" s="146" t="s">
        <v>180</v>
      </c>
    </row>
    <row r="89" spans="1:1" ht="16" x14ac:dyDescent="0.2">
      <c r="A89" s="146" t="s">
        <v>181</v>
      </c>
    </row>
    <row r="90" spans="1:1" ht="16" x14ac:dyDescent="0.2">
      <c r="A90" s="146" t="s">
        <v>182</v>
      </c>
    </row>
    <row r="91" spans="1:1" ht="16" x14ac:dyDescent="0.2">
      <c r="A91" s="146" t="s">
        <v>183</v>
      </c>
    </row>
    <row r="92" spans="1:1" ht="16" x14ac:dyDescent="0.2">
      <c r="A92" s="146" t="s">
        <v>184</v>
      </c>
    </row>
    <row r="93" spans="1:1" ht="16" x14ac:dyDescent="0.2">
      <c r="A93" s="126"/>
    </row>
    <row r="94" spans="1:1" ht="16" x14ac:dyDescent="0.2">
      <c r="A94" s="126" t="s">
        <v>185</v>
      </c>
    </row>
    <row r="95" spans="1:1" ht="16" x14ac:dyDescent="0.2">
      <c r="A95" s="134" t="s">
        <v>186</v>
      </c>
    </row>
    <row r="96" spans="1:1" ht="16" x14ac:dyDescent="0.2">
      <c r="A96" s="126"/>
    </row>
    <row r="97" spans="1:1" ht="16" x14ac:dyDescent="0.2">
      <c r="A97" s="126" t="s">
        <v>187</v>
      </c>
    </row>
    <row r="98" spans="1:1" ht="34" x14ac:dyDescent="0.2">
      <c r="A98" s="148" t="s">
        <v>188</v>
      </c>
    </row>
    <row r="99" spans="1:1" ht="34" x14ac:dyDescent="0.2">
      <c r="A99" s="148" t="s">
        <v>189</v>
      </c>
    </row>
    <row r="100" spans="1:1" ht="16" x14ac:dyDescent="0.2">
      <c r="A100" s="126"/>
    </row>
    <row r="101" spans="1:1" ht="16" x14ac:dyDescent="0.2">
      <c r="A101" s="126" t="s">
        <v>190</v>
      </c>
    </row>
    <row r="102" spans="1:1" ht="34" x14ac:dyDescent="0.2">
      <c r="A102" s="135" t="s">
        <v>194</v>
      </c>
    </row>
    <row r="103" spans="1:1" ht="34" x14ac:dyDescent="0.2">
      <c r="A103" s="135" t="s">
        <v>195</v>
      </c>
    </row>
    <row r="104" spans="1:1" ht="34" x14ac:dyDescent="0.2">
      <c r="A104" s="136" t="s">
        <v>196</v>
      </c>
    </row>
    <row r="105" spans="1:1" ht="34" x14ac:dyDescent="0.2">
      <c r="A105" s="136" t="s">
        <v>197</v>
      </c>
    </row>
    <row r="106" spans="1:1" ht="16" x14ac:dyDescent="0.2">
      <c r="A106" s="127" t="s">
        <v>198</v>
      </c>
    </row>
    <row r="107" spans="1:1" ht="51" x14ac:dyDescent="0.2">
      <c r="A107" s="149" t="s">
        <v>199</v>
      </c>
    </row>
    <row r="108" spans="1:1" ht="51" x14ac:dyDescent="0.2">
      <c r="A108" s="149" t="s">
        <v>200</v>
      </c>
    </row>
    <row r="109" spans="1:1" ht="16" x14ac:dyDescent="0.2">
      <c r="A109" s="126"/>
    </row>
    <row r="110" spans="1:1" ht="16" x14ac:dyDescent="0.2">
      <c r="A110" s="126" t="s">
        <v>201</v>
      </c>
    </row>
    <row r="111" spans="1:1" ht="51" x14ac:dyDescent="0.2">
      <c r="A111" s="135" t="s">
        <v>202</v>
      </c>
    </row>
    <row r="112" spans="1:1" x14ac:dyDescent="0.2">
      <c r="A112" s="12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
  <sheetViews>
    <sheetView workbookViewId="0">
      <selection activeCell="N32" sqref="N32"/>
    </sheetView>
  </sheetViews>
  <sheetFormatPr baseColWidth="10" defaultColWidth="9.1640625" defaultRowHeight="15" x14ac:dyDescent="0.2"/>
  <cols>
    <col min="1" max="16384" width="9.1640625" style="120"/>
  </cols>
  <sheetData/>
  <sheetProtection password="C068" sheet="1" objects="1" scenarios="1"/>
  <printOptions horizontalCentered="1"/>
  <pageMargins left="0.2" right="0.2" top="0.75" bottom="0.75" header="0.3" footer="0.3"/>
  <pageSetup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5050"/>
  </sheetPr>
  <dimension ref="A1:AK75"/>
  <sheetViews>
    <sheetView showGridLines="0" tabSelected="1" zoomScaleNormal="100" zoomScaleSheetLayoutView="100" workbookViewId="0">
      <pane ySplit="10" topLeftCell="A11" activePane="bottomLeft" state="frozen"/>
      <selection pane="bottomLeft" activeCell="A53" sqref="A53:N58"/>
    </sheetView>
  </sheetViews>
  <sheetFormatPr baseColWidth="10" defaultColWidth="8.83203125" defaultRowHeight="15" x14ac:dyDescent="0.2"/>
  <cols>
    <col min="1" max="1" width="8.83203125" style="26"/>
    <col min="2" max="2" width="8.83203125" style="26" customWidth="1"/>
    <col min="3" max="7" width="8.83203125" style="26"/>
    <col min="8" max="8" width="9.6640625" style="26" customWidth="1"/>
    <col min="9" max="12" width="8.83203125" style="26"/>
    <col min="13" max="13" width="9.1640625" style="26" customWidth="1"/>
    <col min="14" max="14" width="17.5" style="26" customWidth="1"/>
    <col min="15" max="27" width="0" style="26" hidden="1" customWidth="1"/>
    <col min="28" max="29" width="17.5" style="26" hidden="1" customWidth="1"/>
    <col min="30" max="40" width="8.83203125" style="26"/>
    <col min="41" max="41" width="9.83203125" style="26" customWidth="1"/>
    <col min="42" max="16384" width="8.83203125" style="26"/>
  </cols>
  <sheetData>
    <row r="1" spans="1:37" ht="19" x14ac:dyDescent="0.25">
      <c r="A1" s="185" t="s">
        <v>207</v>
      </c>
      <c r="B1" s="185"/>
      <c r="C1" s="185"/>
      <c r="D1" s="185"/>
      <c r="E1" s="185"/>
      <c r="F1" s="185"/>
      <c r="G1" s="185"/>
      <c r="H1" s="185"/>
      <c r="I1" s="185"/>
      <c r="J1" s="185"/>
      <c r="K1" s="185"/>
      <c r="L1" s="185"/>
      <c r="M1" s="185"/>
      <c r="N1" s="185"/>
    </row>
    <row r="2" spans="1:37" ht="15" customHeight="1" x14ac:dyDescent="0.2">
      <c r="A2" s="186" t="s">
        <v>58</v>
      </c>
      <c r="B2" s="186"/>
      <c r="C2" s="186"/>
      <c r="D2" s="186"/>
      <c r="E2" s="186"/>
      <c r="F2" s="186"/>
      <c r="G2" s="186"/>
      <c r="H2" s="186"/>
      <c r="I2" s="186"/>
      <c r="J2" s="186"/>
      <c r="K2" s="186"/>
      <c r="L2" s="186"/>
      <c r="M2" s="186"/>
      <c r="N2" s="186"/>
    </row>
    <row r="3" spans="1:37" ht="15" customHeight="1" x14ac:dyDescent="0.2">
      <c r="A3" s="186"/>
      <c r="B3" s="186"/>
      <c r="C3" s="186"/>
      <c r="D3" s="186"/>
      <c r="E3" s="186"/>
      <c r="F3" s="186"/>
      <c r="G3" s="186"/>
      <c r="H3" s="186"/>
      <c r="I3" s="186"/>
      <c r="J3" s="186"/>
      <c r="K3" s="186"/>
      <c r="L3" s="186"/>
      <c r="M3" s="186"/>
      <c r="N3" s="186"/>
    </row>
    <row r="4" spans="1:37" ht="15" customHeight="1" x14ac:dyDescent="0.2">
      <c r="A4" s="186"/>
      <c r="B4" s="186"/>
      <c r="C4" s="186"/>
      <c r="D4" s="186"/>
      <c r="E4" s="186"/>
      <c r="F4" s="186"/>
      <c r="G4" s="186"/>
      <c r="H4" s="186"/>
      <c r="I4" s="186"/>
      <c r="J4" s="186"/>
      <c r="K4" s="186"/>
      <c r="L4" s="186"/>
      <c r="M4" s="186"/>
      <c r="N4" s="186"/>
    </row>
    <row r="5" spans="1:37" ht="18" x14ac:dyDescent="0.2">
      <c r="A5" s="187" t="s">
        <v>79</v>
      </c>
      <c r="B5" s="187"/>
      <c r="C5" s="187"/>
      <c r="D5" s="187"/>
      <c r="E5" s="187"/>
      <c r="F5" s="187"/>
      <c r="G5" s="187"/>
      <c r="H5" s="187"/>
      <c r="I5" s="187"/>
      <c r="J5" s="187"/>
      <c r="K5" s="187"/>
      <c r="L5" s="187"/>
      <c r="M5" s="187"/>
      <c r="N5" s="187"/>
    </row>
    <row r="7" spans="1:37" ht="18.75" customHeight="1" x14ac:dyDescent="0.2">
      <c r="O7" s="222" t="str">
        <f>'Questionaire (required)'!O13</f>
        <v xml:space="preserve">DETAILED DESCRIPTION </v>
      </c>
      <c r="P7" s="222"/>
      <c r="Q7" s="222"/>
      <c r="R7" s="222"/>
      <c r="S7" s="222"/>
      <c r="T7" s="222"/>
      <c r="U7" s="222"/>
      <c r="V7" s="222"/>
      <c r="W7" s="222"/>
      <c r="X7" s="222"/>
      <c r="Y7" s="222"/>
      <c r="Z7" s="222"/>
    </row>
    <row r="8" spans="1:37" ht="18.75" customHeight="1" x14ac:dyDescent="0.2">
      <c r="O8" s="223"/>
      <c r="P8" s="223"/>
      <c r="Q8" s="223"/>
      <c r="R8" s="223"/>
      <c r="S8" s="223"/>
      <c r="T8" s="223"/>
      <c r="U8" s="223"/>
      <c r="V8" s="223"/>
      <c r="W8" s="223"/>
      <c r="X8" s="223"/>
      <c r="Y8" s="223"/>
      <c r="Z8" s="223"/>
    </row>
    <row r="9" spans="1:37" x14ac:dyDescent="0.2">
      <c r="O9" s="36" t="s">
        <v>0</v>
      </c>
    </row>
    <row r="10" spans="1:37" ht="16" thickBot="1" x14ac:dyDescent="0.25"/>
    <row r="11" spans="1:37" ht="19" x14ac:dyDescent="0.25">
      <c r="A11" s="37" t="s">
        <v>7</v>
      </c>
      <c r="B11" s="37"/>
      <c r="O11" s="30" t="s">
        <v>11</v>
      </c>
      <c r="Q11" s="216" t="s">
        <v>25</v>
      </c>
      <c r="R11" s="217"/>
      <c r="S11" s="217"/>
      <c r="T11" s="217"/>
      <c r="U11" s="217"/>
      <c r="V11" s="218"/>
    </row>
    <row r="12" spans="1:37" ht="6" customHeight="1" x14ac:dyDescent="0.25">
      <c r="A12" s="37"/>
      <c r="B12" s="37"/>
      <c r="O12" s="30"/>
      <c r="Q12" s="38"/>
      <c r="R12" s="38"/>
      <c r="S12" s="38"/>
      <c r="T12" s="38"/>
      <c r="U12" s="38"/>
      <c r="V12" s="38"/>
    </row>
    <row r="13" spans="1:37" x14ac:dyDescent="0.2">
      <c r="A13" s="190"/>
      <c r="B13" s="190"/>
      <c r="C13" s="190"/>
      <c r="D13" s="190"/>
      <c r="E13" s="190"/>
      <c r="F13" s="190"/>
      <c r="G13" s="190"/>
      <c r="H13" s="190"/>
      <c r="I13" s="32"/>
      <c r="K13" s="188"/>
      <c r="L13" s="188"/>
      <c r="M13" s="188"/>
      <c r="N13" s="188"/>
      <c r="O13" s="214" t="s">
        <v>26</v>
      </c>
      <c r="P13" s="214"/>
      <c r="Q13" s="214"/>
      <c r="R13" s="214"/>
      <c r="S13" s="214"/>
      <c r="T13" s="214"/>
      <c r="U13" s="214"/>
      <c r="V13" s="214"/>
      <c r="W13" s="215"/>
      <c r="X13" s="196" t="s">
        <v>27</v>
      </c>
      <c r="Y13" s="197"/>
      <c r="Z13" s="196" t="s">
        <v>28</v>
      </c>
      <c r="AA13" s="197"/>
      <c r="AB13" s="39" t="s">
        <v>42</v>
      </c>
      <c r="AC13" s="39" t="s">
        <v>43</v>
      </c>
      <c r="AK13" s="45"/>
    </row>
    <row r="14" spans="1:37" x14ac:dyDescent="0.2">
      <c r="A14" s="191"/>
      <c r="B14" s="191"/>
      <c r="C14" s="191"/>
      <c r="D14" s="191"/>
      <c r="E14" s="191"/>
      <c r="F14" s="191"/>
      <c r="G14" s="191"/>
      <c r="H14" s="191"/>
      <c r="I14" s="32"/>
      <c r="K14" s="189"/>
      <c r="L14" s="189"/>
      <c r="M14" s="189"/>
      <c r="N14" s="189"/>
      <c r="O14" s="206"/>
      <c r="P14" s="206"/>
      <c r="Q14" s="206"/>
      <c r="R14" s="206"/>
      <c r="S14" s="206"/>
      <c r="T14" s="206"/>
      <c r="U14" s="206"/>
      <c r="V14" s="206"/>
      <c r="W14" s="207"/>
      <c r="X14" s="198"/>
      <c r="Y14" s="199"/>
      <c r="Z14" s="198"/>
      <c r="AA14" s="199"/>
      <c r="AB14" s="40"/>
      <c r="AC14" s="40"/>
      <c r="AK14" s="46"/>
    </row>
    <row r="15" spans="1:37" x14ac:dyDescent="0.2">
      <c r="A15" s="26" t="s">
        <v>0</v>
      </c>
      <c r="I15" s="35"/>
      <c r="K15" s="26" t="s">
        <v>1</v>
      </c>
      <c r="O15" s="208"/>
      <c r="P15" s="209"/>
      <c r="Q15" s="209"/>
      <c r="R15" s="209"/>
      <c r="S15" s="209"/>
      <c r="T15" s="209"/>
      <c r="U15" s="209"/>
      <c r="V15" s="209"/>
      <c r="W15" s="210"/>
      <c r="X15" s="20"/>
      <c r="Y15" s="20"/>
      <c r="Z15" s="20"/>
      <c r="AA15" s="20"/>
    </row>
    <row r="16" spans="1:37" x14ac:dyDescent="0.2">
      <c r="I16" s="35"/>
      <c r="O16" s="208"/>
      <c r="P16" s="209"/>
      <c r="Q16" s="209"/>
      <c r="R16" s="209"/>
      <c r="S16" s="209"/>
      <c r="T16" s="209"/>
      <c r="U16" s="209"/>
      <c r="V16" s="209"/>
      <c r="W16" s="210"/>
      <c r="X16" s="20"/>
      <c r="Y16" s="20"/>
      <c r="Z16" s="20"/>
      <c r="AA16" s="20"/>
    </row>
    <row r="17" spans="1:29" x14ac:dyDescent="0.2">
      <c r="A17" s="190"/>
      <c r="B17" s="190"/>
      <c r="C17" s="190"/>
      <c r="D17" s="190"/>
      <c r="E17" s="190"/>
      <c r="F17" s="190"/>
      <c r="G17" s="190"/>
      <c r="H17" s="190"/>
      <c r="I17" s="35"/>
      <c r="K17" s="190"/>
      <c r="L17" s="190"/>
      <c r="M17" s="190"/>
      <c r="N17" s="190"/>
      <c r="O17" s="209"/>
      <c r="P17" s="209"/>
      <c r="Q17" s="209"/>
      <c r="R17" s="209"/>
      <c r="S17" s="209"/>
      <c r="T17" s="209"/>
      <c r="U17" s="209"/>
      <c r="V17" s="209"/>
      <c r="W17" s="210"/>
      <c r="X17" s="20"/>
      <c r="Y17" s="20"/>
      <c r="Z17" s="20"/>
      <c r="AA17" s="20"/>
    </row>
    <row r="18" spans="1:29" x14ac:dyDescent="0.2">
      <c r="A18" s="191"/>
      <c r="B18" s="191"/>
      <c r="C18" s="191"/>
      <c r="D18" s="191"/>
      <c r="E18" s="191"/>
      <c r="F18" s="191"/>
      <c r="G18" s="191"/>
      <c r="H18" s="191"/>
      <c r="I18" s="35"/>
      <c r="K18" s="191"/>
      <c r="L18" s="191"/>
      <c r="M18" s="191"/>
      <c r="N18" s="191"/>
      <c r="O18" s="212"/>
      <c r="P18" s="212"/>
      <c r="Q18" s="212"/>
      <c r="R18" s="212"/>
      <c r="S18" s="212"/>
      <c r="T18" s="212"/>
      <c r="U18" s="212"/>
      <c r="V18" s="212"/>
      <c r="W18" s="213"/>
      <c r="X18" s="20"/>
      <c r="Y18" s="20"/>
      <c r="Z18" s="20"/>
      <c r="AA18" s="20"/>
    </row>
    <row r="19" spans="1:29" x14ac:dyDescent="0.2">
      <c r="A19" s="26" t="s">
        <v>2</v>
      </c>
      <c r="I19" s="35"/>
      <c r="K19" s="26" t="s">
        <v>101</v>
      </c>
    </row>
    <row r="20" spans="1:29" ht="16" thickBot="1" x14ac:dyDescent="0.25">
      <c r="I20" s="35"/>
    </row>
    <row r="21" spans="1:29" ht="19" x14ac:dyDescent="0.25">
      <c r="A21" s="190"/>
      <c r="B21" s="190"/>
      <c r="C21" s="190"/>
      <c r="D21" s="190"/>
      <c r="F21" s="200"/>
      <c r="G21" s="200"/>
      <c r="H21" s="200"/>
      <c r="K21" s="192"/>
      <c r="L21" s="192"/>
      <c r="M21" s="192"/>
      <c r="N21" s="192"/>
      <c r="O21" s="30" t="s">
        <v>11</v>
      </c>
      <c r="Q21" s="216" t="s">
        <v>25</v>
      </c>
      <c r="R21" s="217"/>
      <c r="S21" s="217"/>
      <c r="T21" s="217"/>
      <c r="U21" s="217"/>
      <c r="V21" s="218"/>
    </row>
    <row r="22" spans="1:29" x14ac:dyDescent="0.2">
      <c r="A22" s="191"/>
      <c r="B22" s="191"/>
      <c r="C22" s="191"/>
      <c r="D22" s="191"/>
      <c r="E22" s="35"/>
      <c r="F22" s="201"/>
      <c r="G22" s="201"/>
      <c r="H22" s="201"/>
      <c r="K22" s="193"/>
      <c r="L22" s="193"/>
      <c r="M22" s="193"/>
      <c r="N22" s="193"/>
      <c r="O22" s="219" t="s">
        <v>26</v>
      </c>
      <c r="P22" s="214"/>
      <c r="Q22" s="214"/>
      <c r="R22" s="214"/>
      <c r="S22" s="214"/>
      <c r="T22" s="214"/>
      <c r="U22" s="214"/>
      <c r="V22" s="214"/>
      <c r="W22" s="215"/>
      <c r="X22" s="196" t="s">
        <v>27</v>
      </c>
      <c r="Y22" s="197"/>
      <c r="Z22" s="196" t="s">
        <v>28</v>
      </c>
      <c r="AA22" s="197"/>
      <c r="AB22" s="39" t="s">
        <v>42</v>
      </c>
      <c r="AC22" s="39" t="s">
        <v>43</v>
      </c>
    </row>
    <row r="23" spans="1:29" x14ac:dyDescent="0.2">
      <c r="A23" s="26" t="s">
        <v>3</v>
      </c>
      <c r="D23" s="41"/>
      <c r="F23" s="41" t="s">
        <v>4</v>
      </c>
      <c r="G23" s="41"/>
      <c r="H23" s="41"/>
      <c r="K23" s="41" t="s">
        <v>5</v>
      </c>
      <c r="L23" s="41"/>
      <c r="M23" s="41"/>
      <c r="N23" s="41"/>
      <c r="O23" s="205"/>
      <c r="P23" s="206"/>
      <c r="Q23" s="206"/>
      <c r="R23" s="206"/>
      <c r="S23" s="206"/>
      <c r="T23" s="206"/>
      <c r="U23" s="206"/>
      <c r="V23" s="206"/>
      <c r="W23" s="207"/>
      <c r="X23" s="198"/>
      <c r="Y23" s="199"/>
      <c r="Z23" s="198"/>
      <c r="AA23" s="199"/>
      <c r="AB23" s="40"/>
      <c r="AC23" s="40"/>
    </row>
    <row r="24" spans="1:29" x14ac:dyDescent="0.2">
      <c r="D24" s="35"/>
      <c r="F24" s="35"/>
      <c r="G24" s="35"/>
      <c r="H24" s="35"/>
      <c r="K24" s="35"/>
      <c r="L24" s="35"/>
      <c r="M24" s="35"/>
      <c r="N24" s="35"/>
      <c r="O24" s="208"/>
      <c r="P24" s="209"/>
      <c r="Q24" s="209"/>
      <c r="R24" s="209"/>
      <c r="S24" s="209"/>
      <c r="T24" s="209"/>
      <c r="U24" s="209"/>
      <c r="V24" s="209"/>
      <c r="W24" s="210"/>
      <c r="X24" s="21"/>
      <c r="Y24" s="21"/>
      <c r="Z24" s="21"/>
      <c r="AA24" s="21"/>
      <c r="AB24" s="35"/>
      <c r="AC24" s="35"/>
    </row>
    <row r="25" spans="1:29" x14ac:dyDescent="0.2">
      <c r="A25" s="190"/>
      <c r="B25" s="190"/>
      <c r="C25" s="190"/>
      <c r="D25" s="190"/>
      <c r="F25" s="200"/>
      <c r="G25" s="200"/>
      <c r="H25" s="200"/>
      <c r="J25" s="35"/>
      <c r="K25" s="192"/>
      <c r="L25" s="192"/>
      <c r="M25" s="192"/>
      <c r="N25" s="192"/>
      <c r="O25" s="208"/>
      <c r="P25" s="209"/>
      <c r="Q25" s="209"/>
      <c r="R25" s="209"/>
      <c r="S25" s="209"/>
      <c r="T25" s="209"/>
      <c r="U25" s="209"/>
      <c r="V25" s="209"/>
      <c r="W25" s="210"/>
      <c r="X25" s="20"/>
      <c r="Y25" s="20"/>
      <c r="Z25" s="20"/>
      <c r="AA25" s="20"/>
    </row>
    <row r="26" spans="1:29" x14ac:dyDescent="0.2">
      <c r="A26" s="191"/>
      <c r="B26" s="191"/>
      <c r="C26" s="191"/>
      <c r="D26" s="191"/>
      <c r="F26" s="201"/>
      <c r="G26" s="201"/>
      <c r="H26" s="201"/>
      <c r="J26" s="35"/>
      <c r="K26" s="193"/>
      <c r="L26" s="193"/>
      <c r="M26" s="193"/>
      <c r="N26" s="193"/>
      <c r="O26" s="208"/>
      <c r="P26" s="209"/>
      <c r="Q26" s="209"/>
      <c r="R26" s="209"/>
      <c r="S26" s="209"/>
      <c r="T26" s="209"/>
      <c r="U26" s="209"/>
      <c r="V26" s="209"/>
      <c r="W26" s="210"/>
      <c r="X26" s="20"/>
      <c r="Y26" s="20"/>
      <c r="Z26" s="20"/>
      <c r="AA26" s="20"/>
    </row>
    <row r="27" spans="1:29" x14ac:dyDescent="0.2">
      <c r="A27" s="41" t="s">
        <v>6</v>
      </c>
      <c r="B27" s="41"/>
      <c r="C27" s="41"/>
      <c r="D27" s="41"/>
      <c r="F27" s="41" t="s">
        <v>4</v>
      </c>
      <c r="G27" s="41"/>
      <c r="H27" s="41"/>
      <c r="J27" s="35"/>
      <c r="K27" s="41" t="s">
        <v>5</v>
      </c>
      <c r="L27" s="41"/>
      <c r="M27" s="41"/>
      <c r="O27" s="211"/>
      <c r="P27" s="212"/>
      <c r="Q27" s="212"/>
      <c r="R27" s="212"/>
      <c r="S27" s="212"/>
      <c r="T27" s="212"/>
      <c r="U27" s="212"/>
      <c r="V27" s="212"/>
      <c r="W27" s="213"/>
      <c r="X27" s="20"/>
      <c r="Y27" s="20"/>
      <c r="Z27" s="20"/>
      <c r="AA27" s="20"/>
    </row>
    <row r="28" spans="1:29" ht="9.75" customHeight="1" x14ac:dyDescent="0.2">
      <c r="A28" s="35"/>
      <c r="B28" s="35"/>
      <c r="C28" s="35"/>
      <c r="D28" s="35"/>
      <c r="F28" s="35"/>
      <c r="G28" s="35"/>
      <c r="H28" s="35"/>
      <c r="J28" s="35"/>
      <c r="K28" s="35"/>
      <c r="L28" s="35"/>
      <c r="M28" s="35"/>
      <c r="O28" s="65"/>
      <c r="P28" s="65"/>
      <c r="Q28" s="66"/>
      <c r="R28" s="66"/>
      <c r="S28" s="66"/>
      <c r="T28" s="66"/>
      <c r="U28" s="66"/>
      <c r="V28" s="66"/>
      <c r="W28" s="65"/>
      <c r="X28" s="20"/>
      <c r="Y28" s="20"/>
      <c r="Z28" s="20"/>
      <c r="AA28" s="20"/>
    </row>
    <row r="29" spans="1:29" ht="10.5" customHeight="1" x14ac:dyDescent="0.2">
      <c r="A29" s="194"/>
      <c r="B29" s="194"/>
      <c r="C29" s="194"/>
      <c r="D29" s="194"/>
      <c r="E29" s="194"/>
      <c r="F29" s="194"/>
      <c r="G29" s="194"/>
      <c r="H29" s="194"/>
      <c r="I29" s="194"/>
      <c r="J29" s="194"/>
      <c r="K29" s="194"/>
      <c r="L29" s="194"/>
      <c r="M29" s="194"/>
      <c r="N29" s="194"/>
      <c r="O29" s="74"/>
      <c r="P29" s="74"/>
      <c r="Q29" s="75"/>
      <c r="R29" s="75"/>
      <c r="S29" s="75"/>
      <c r="T29" s="75"/>
      <c r="U29" s="75"/>
      <c r="V29" s="75"/>
      <c r="W29" s="74"/>
      <c r="X29" s="20"/>
      <c r="Y29" s="20"/>
      <c r="Z29" s="20"/>
      <c r="AA29" s="20"/>
    </row>
    <row r="30" spans="1:29" s="77" customFormat="1" x14ac:dyDescent="0.2">
      <c r="A30" s="195"/>
      <c r="B30" s="195"/>
      <c r="C30" s="195"/>
      <c r="D30" s="195"/>
      <c r="E30" s="195"/>
      <c r="F30" s="195"/>
      <c r="G30" s="195"/>
      <c r="H30" s="195"/>
      <c r="I30" s="195"/>
      <c r="J30" s="195"/>
      <c r="K30" s="195"/>
      <c r="L30" s="195"/>
      <c r="M30" s="195"/>
      <c r="N30" s="195"/>
      <c r="O30" s="78"/>
      <c r="P30" s="78"/>
      <c r="Q30" s="79"/>
      <c r="R30" s="79"/>
      <c r="S30" s="79"/>
      <c r="T30" s="79"/>
      <c r="U30" s="79"/>
      <c r="V30" s="79"/>
      <c r="W30" s="78"/>
      <c r="X30" s="80"/>
      <c r="Y30" s="80"/>
      <c r="Z30" s="80"/>
      <c r="AA30" s="80"/>
    </row>
    <row r="31" spans="1:29" s="77" customFormat="1" x14ac:dyDescent="0.2">
      <c r="A31" s="71" t="s">
        <v>78</v>
      </c>
      <c r="B31" s="71"/>
      <c r="C31" s="71"/>
      <c r="D31" s="71"/>
      <c r="F31" s="71"/>
      <c r="G31" s="71"/>
      <c r="H31" s="71"/>
      <c r="J31" s="71"/>
      <c r="K31" s="71"/>
      <c r="L31" s="71"/>
      <c r="M31" s="71"/>
      <c r="O31" s="78"/>
      <c r="P31" s="78"/>
      <c r="Q31" s="79"/>
      <c r="R31" s="79"/>
      <c r="S31" s="79"/>
      <c r="T31" s="79"/>
      <c r="U31" s="79"/>
      <c r="V31" s="79"/>
      <c r="W31" s="78"/>
      <c r="X31" s="80"/>
      <c r="Y31" s="80"/>
      <c r="Z31" s="80"/>
      <c r="AA31" s="80"/>
    </row>
    <row r="32" spans="1:29" s="77" customFormat="1" ht="16" thickBot="1" x14ac:dyDescent="0.25">
      <c r="A32" s="71"/>
      <c r="B32" s="71"/>
      <c r="C32" s="71"/>
      <c r="D32" s="71"/>
      <c r="F32" s="71"/>
      <c r="G32" s="71"/>
      <c r="H32" s="71"/>
      <c r="J32" s="71"/>
      <c r="K32" s="71"/>
      <c r="L32" s="71"/>
      <c r="M32" s="71"/>
      <c r="O32" s="78"/>
      <c r="P32" s="78"/>
      <c r="Q32" s="79"/>
      <c r="R32" s="79"/>
      <c r="S32" s="79"/>
      <c r="T32" s="79"/>
      <c r="U32" s="79"/>
      <c r="V32" s="79"/>
      <c r="W32" s="78"/>
      <c r="X32" s="80"/>
      <c r="Y32" s="80"/>
      <c r="Z32" s="80"/>
      <c r="AA32" s="80"/>
    </row>
    <row r="33" spans="1:29" ht="20" thickBot="1" x14ac:dyDescent="0.3">
      <c r="A33" s="202" t="s">
        <v>66</v>
      </c>
      <c r="B33" s="203"/>
      <c r="C33" s="203"/>
      <c r="D33" s="203"/>
      <c r="E33" s="203"/>
      <c r="F33" s="203"/>
      <c r="G33" s="203"/>
      <c r="H33" s="203"/>
      <c r="I33" s="203"/>
      <c r="J33" s="203"/>
      <c r="K33" s="203"/>
      <c r="L33" s="203"/>
      <c r="M33" s="203"/>
      <c r="N33" s="204"/>
      <c r="O33" s="30"/>
      <c r="Q33" s="38"/>
      <c r="R33" s="38"/>
      <c r="S33" s="38"/>
      <c r="T33" s="38"/>
      <c r="U33" s="38"/>
      <c r="V33" s="38"/>
    </row>
    <row r="34" spans="1:29" ht="23.25" customHeight="1" x14ac:dyDescent="0.25">
      <c r="A34" s="47" t="s">
        <v>80</v>
      </c>
      <c r="B34" s="57"/>
      <c r="C34" s="54" t="s">
        <v>67</v>
      </c>
      <c r="D34" s="55"/>
      <c r="E34" s="82"/>
      <c r="F34" s="57"/>
      <c r="G34" s="57"/>
      <c r="H34" s="55" t="s">
        <v>68</v>
      </c>
      <c r="I34" s="82"/>
      <c r="J34" s="55"/>
      <c r="K34" s="57"/>
      <c r="L34" s="56" t="s">
        <v>69</v>
      </c>
      <c r="M34" s="81"/>
      <c r="N34" s="58"/>
      <c r="O34" s="30"/>
      <c r="Q34" s="38"/>
      <c r="R34" s="38"/>
      <c r="S34" s="38"/>
      <c r="T34" s="38"/>
      <c r="U34" s="38"/>
      <c r="V34" s="38"/>
    </row>
    <row r="35" spans="1:29" ht="8.25" customHeight="1" thickBot="1" x14ac:dyDescent="0.25">
      <c r="A35" s="33"/>
      <c r="B35" s="59"/>
      <c r="C35" s="59"/>
      <c r="D35" s="59"/>
      <c r="E35" s="59"/>
      <c r="F35" s="59"/>
      <c r="G35" s="59"/>
      <c r="H35" s="59"/>
      <c r="I35" s="59"/>
      <c r="J35" s="59"/>
      <c r="K35" s="59"/>
      <c r="L35" s="59"/>
      <c r="M35" s="59"/>
      <c r="N35" s="34"/>
      <c r="O35" s="214" t="s">
        <v>26</v>
      </c>
      <c r="P35" s="214"/>
      <c r="Q35" s="214"/>
      <c r="R35" s="214"/>
      <c r="S35" s="214"/>
      <c r="T35" s="214"/>
      <c r="U35" s="214"/>
      <c r="V35" s="214"/>
      <c r="W35" s="215"/>
      <c r="X35" s="196" t="s">
        <v>27</v>
      </c>
      <c r="Y35" s="197"/>
      <c r="Z35" s="196" t="s">
        <v>28</v>
      </c>
      <c r="AA35" s="197"/>
      <c r="AB35" s="39" t="s">
        <v>42</v>
      </c>
      <c r="AC35" s="39" t="s">
        <v>43</v>
      </c>
    </row>
    <row r="36" spans="1:29" ht="8.25" customHeight="1" x14ac:dyDescent="0.2">
      <c r="A36" s="35"/>
      <c r="B36" s="35"/>
      <c r="C36" s="35"/>
      <c r="D36" s="35"/>
      <c r="E36" s="35"/>
      <c r="F36" s="35"/>
      <c r="G36" s="35"/>
      <c r="H36" s="35"/>
      <c r="I36" s="35"/>
      <c r="J36" s="35"/>
      <c r="K36" s="35"/>
      <c r="L36" s="35"/>
      <c r="M36" s="35"/>
      <c r="O36" s="67"/>
      <c r="P36" s="68"/>
      <c r="Q36" s="68"/>
      <c r="R36" s="68"/>
      <c r="S36" s="68"/>
      <c r="T36" s="68"/>
      <c r="U36" s="68"/>
      <c r="V36" s="68"/>
      <c r="W36" s="69"/>
      <c r="X36" s="63"/>
      <c r="Y36" s="64"/>
      <c r="Z36" s="63"/>
      <c r="AA36" s="64"/>
      <c r="AB36" s="39"/>
      <c r="AC36" s="39"/>
    </row>
    <row r="37" spans="1:29" x14ac:dyDescent="0.2">
      <c r="A37" s="42" t="s">
        <v>70</v>
      </c>
      <c r="O37" s="219" t="s">
        <v>26</v>
      </c>
      <c r="P37" s="214"/>
      <c r="Q37" s="214"/>
      <c r="R37" s="214"/>
      <c r="S37" s="214"/>
      <c r="T37" s="214"/>
      <c r="U37" s="214"/>
      <c r="V37" s="214"/>
      <c r="W37" s="215"/>
      <c r="X37" s="196" t="s">
        <v>27</v>
      </c>
      <c r="Y37" s="197"/>
      <c r="Z37" s="196" t="s">
        <v>28</v>
      </c>
      <c r="AA37" s="197"/>
      <c r="AB37" s="39" t="s">
        <v>42</v>
      </c>
      <c r="AC37" s="39" t="s">
        <v>43</v>
      </c>
    </row>
    <row r="38" spans="1:29" x14ac:dyDescent="0.2">
      <c r="A38" s="26" t="s">
        <v>8</v>
      </c>
      <c r="O38" s="208"/>
      <c r="P38" s="209"/>
      <c r="Q38" s="209"/>
      <c r="R38" s="209"/>
      <c r="S38" s="209"/>
      <c r="T38" s="209"/>
      <c r="U38" s="209"/>
      <c r="V38" s="209"/>
      <c r="W38" s="210"/>
      <c r="X38" s="20"/>
      <c r="Y38" s="20"/>
      <c r="Z38" s="20"/>
      <c r="AA38" s="20"/>
    </row>
    <row r="39" spans="1:29" x14ac:dyDescent="0.2">
      <c r="O39" s="208"/>
      <c r="P39" s="209"/>
      <c r="Q39" s="209"/>
      <c r="R39" s="209"/>
      <c r="S39" s="209"/>
      <c r="T39" s="209"/>
      <c r="U39" s="209"/>
      <c r="V39" s="209"/>
      <c r="W39" s="210"/>
      <c r="X39" s="20"/>
      <c r="Y39" s="20"/>
      <c r="Z39" s="20"/>
      <c r="AA39" s="20"/>
    </row>
    <row r="40" spans="1:29" x14ac:dyDescent="0.2">
      <c r="O40" s="211"/>
      <c r="P40" s="212"/>
      <c r="Q40" s="212"/>
      <c r="R40" s="212"/>
      <c r="S40" s="212"/>
      <c r="T40" s="212"/>
      <c r="U40" s="212"/>
      <c r="V40" s="212"/>
      <c r="W40" s="213"/>
      <c r="X40" s="20"/>
      <c r="Y40" s="20"/>
      <c r="Z40" s="20"/>
      <c r="AA40" s="20"/>
    </row>
    <row r="41" spans="1:29" x14ac:dyDescent="0.2">
      <c r="A41" s="26" t="s">
        <v>77</v>
      </c>
    </row>
    <row r="42" spans="1:29" x14ac:dyDescent="0.2">
      <c r="A42" s="26" t="s">
        <v>208</v>
      </c>
      <c r="O42" s="205"/>
      <c r="P42" s="206"/>
      <c r="Q42" s="206"/>
      <c r="R42" s="206"/>
      <c r="S42" s="206"/>
      <c r="T42" s="206"/>
      <c r="U42" s="206"/>
      <c r="V42" s="206"/>
      <c r="W42" s="207"/>
    </row>
    <row r="43" spans="1:29" x14ac:dyDescent="0.2">
      <c r="A43" s="43" t="s">
        <v>9</v>
      </c>
      <c r="O43" s="208"/>
      <c r="P43" s="209"/>
      <c r="Q43" s="209"/>
      <c r="R43" s="209"/>
      <c r="S43" s="209"/>
      <c r="T43" s="209"/>
      <c r="U43" s="209"/>
      <c r="V43" s="209"/>
      <c r="W43" s="210"/>
      <c r="X43" s="20"/>
      <c r="Y43" s="20"/>
      <c r="Z43" s="20"/>
      <c r="AA43" s="20"/>
    </row>
    <row r="44" spans="1:29" x14ac:dyDescent="0.2">
      <c r="A44" s="175"/>
      <c r="B44" s="176"/>
      <c r="C44" s="176"/>
      <c r="D44" s="176"/>
      <c r="E44" s="176"/>
      <c r="F44" s="176"/>
      <c r="G44" s="176"/>
      <c r="H44" s="176"/>
      <c r="I44" s="176"/>
      <c r="J44" s="176"/>
      <c r="K44" s="176"/>
      <c r="L44" s="176"/>
      <c r="M44" s="176"/>
      <c r="N44" s="177"/>
      <c r="O44" s="209"/>
      <c r="P44" s="209"/>
      <c r="Q44" s="209"/>
      <c r="R44" s="209"/>
      <c r="S44" s="209"/>
      <c r="T44" s="209"/>
      <c r="U44" s="209"/>
      <c r="V44" s="209"/>
      <c r="W44" s="210"/>
      <c r="X44" s="20"/>
      <c r="Y44" s="20"/>
      <c r="Z44" s="20"/>
      <c r="AA44" s="20"/>
    </row>
    <row r="45" spans="1:29" x14ac:dyDescent="0.2">
      <c r="A45" s="178"/>
      <c r="B45" s="179"/>
      <c r="C45" s="179"/>
      <c r="D45" s="179"/>
      <c r="E45" s="179"/>
      <c r="F45" s="179"/>
      <c r="G45" s="179"/>
      <c r="H45" s="179"/>
      <c r="I45" s="179"/>
      <c r="J45" s="179"/>
      <c r="K45" s="179"/>
      <c r="L45" s="179"/>
      <c r="M45" s="179"/>
      <c r="N45" s="180"/>
      <c r="O45" s="212"/>
      <c r="P45" s="212"/>
      <c r="Q45" s="212"/>
      <c r="R45" s="212"/>
      <c r="S45" s="212"/>
      <c r="T45" s="212"/>
      <c r="U45" s="212"/>
      <c r="V45" s="212"/>
      <c r="W45" s="213"/>
      <c r="X45" s="20"/>
      <c r="Y45" s="20"/>
      <c r="Z45" s="20"/>
      <c r="AA45" s="20"/>
    </row>
    <row r="46" spans="1:29" ht="16" thickBot="1" x14ac:dyDescent="0.25">
      <c r="A46" s="178"/>
      <c r="B46" s="179"/>
      <c r="C46" s="179"/>
      <c r="D46" s="179"/>
      <c r="E46" s="179"/>
      <c r="F46" s="179"/>
      <c r="G46" s="179"/>
      <c r="H46" s="179"/>
      <c r="I46" s="179"/>
      <c r="J46" s="179"/>
      <c r="K46" s="179"/>
      <c r="L46" s="179"/>
      <c r="M46" s="179"/>
      <c r="N46" s="180"/>
    </row>
    <row r="47" spans="1:29" ht="19" x14ac:dyDescent="0.25">
      <c r="A47" s="181"/>
      <c r="B47" s="182"/>
      <c r="C47" s="182"/>
      <c r="D47" s="182"/>
      <c r="E47" s="182"/>
      <c r="F47" s="182"/>
      <c r="G47" s="182"/>
      <c r="H47" s="182"/>
      <c r="I47" s="182"/>
      <c r="J47" s="182"/>
      <c r="K47" s="182"/>
      <c r="L47" s="182"/>
      <c r="M47" s="182"/>
      <c r="N47" s="183"/>
      <c r="O47" s="30" t="s">
        <v>11</v>
      </c>
      <c r="Q47" s="216" t="s">
        <v>25</v>
      </c>
      <c r="R47" s="217"/>
      <c r="S47" s="217"/>
      <c r="T47" s="217"/>
      <c r="U47" s="217"/>
      <c r="V47" s="218"/>
    </row>
    <row r="48" spans="1:29" ht="8.25" customHeight="1" x14ac:dyDescent="0.2">
      <c r="O48" s="219" t="s">
        <v>26</v>
      </c>
      <c r="P48" s="214"/>
      <c r="Q48" s="214"/>
      <c r="R48" s="214"/>
      <c r="S48" s="214"/>
      <c r="T48" s="214"/>
      <c r="U48" s="214"/>
      <c r="V48" s="214"/>
      <c r="W48" s="215"/>
      <c r="X48" s="196" t="s">
        <v>27</v>
      </c>
      <c r="Y48" s="197"/>
      <c r="Z48" s="196" t="s">
        <v>28</v>
      </c>
      <c r="AA48" s="197"/>
      <c r="AB48" s="39" t="s">
        <v>42</v>
      </c>
      <c r="AC48" s="39" t="s">
        <v>43</v>
      </c>
    </row>
    <row r="49" spans="1:29" x14ac:dyDescent="0.2">
      <c r="A49" s="26" t="s">
        <v>60</v>
      </c>
      <c r="O49" s="205"/>
      <c r="P49" s="206"/>
      <c r="Q49" s="206"/>
      <c r="R49" s="206"/>
      <c r="S49" s="206"/>
      <c r="T49" s="206"/>
      <c r="U49" s="206"/>
      <c r="V49" s="206"/>
      <c r="W49" s="207"/>
      <c r="X49" s="198"/>
      <c r="Y49" s="199"/>
      <c r="Z49" s="198"/>
      <c r="AA49" s="199"/>
      <c r="AB49" s="40"/>
      <c r="AC49" s="40"/>
    </row>
    <row r="50" spans="1:29" ht="12.75" customHeight="1" x14ac:dyDescent="0.2">
      <c r="O50" s="208"/>
      <c r="P50" s="209"/>
      <c r="Q50" s="209"/>
      <c r="R50" s="209"/>
      <c r="S50" s="209"/>
      <c r="T50" s="209"/>
      <c r="U50" s="209"/>
      <c r="V50" s="209"/>
      <c r="W50" s="210"/>
      <c r="X50" s="20"/>
      <c r="Y50" s="20"/>
      <c r="Z50" s="20"/>
      <c r="AA50" s="20"/>
    </row>
    <row r="51" spans="1:29" x14ac:dyDescent="0.2">
      <c r="B51" s="83" t="s">
        <v>84</v>
      </c>
      <c r="E51" s="83" t="s">
        <v>82</v>
      </c>
      <c r="J51" s="84" t="s">
        <v>83</v>
      </c>
      <c r="O51" s="208"/>
      <c r="P51" s="209"/>
      <c r="Q51" s="209"/>
      <c r="R51" s="209"/>
      <c r="S51" s="209"/>
      <c r="T51" s="209"/>
      <c r="U51" s="209"/>
      <c r="V51" s="209"/>
      <c r="W51" s="210"/>
      <c r="X51" s="20"/>
      <c r="Y51" s="20"/>
      <c r="Z51" s="20"/>
      <c r="AA51" s="20"/>
    </row>
    <row r="52" spans="1:29" ht="19" x14ac:dyDescent="0.25">
      <c r="A52" s="44" t="s">
        <v>206</v>
      </c>
      <c r="O52" s="211"/>
      <c r="P52" s="212"/>
      <c r="Q52" s="212"/>
      <c r="R52" s="212"/>
      <c r="S52" s="212"/>
      <c r="T52" s="212"/>
      <c r="U52" s="212"/>
      <c r="V52" s="212"/>
      <c r="W52" s="213"/>
      <c r="X52" s="20"/>
      <c r="Y52" s="20"/>
      <c r="Z52" s="20"/>
      <c r="AA52" s="20"/>
    </row>
    <row r="53" spans="1:29" x14ac:dyDescent="0.2">
      <c r="A53" s="175"/>
      <c r="B53" s="176"/>
      <c r="C53" s="176"/>
      <c r="D53" s="176"/>
      <c r="E53" s="176"/>
      <c r="F53" s="176"/>
      <c r="G53" s="176"/>
      <c r="H53" s="176"/>
      <c r="I53" s="176"/>
      <c r="J53" s="176"/>
      <c r="K53" s="176"/>
      <c r="L53" s="176"/>
      <c r="M53" s="176"/>
      <c r="N53" s="177"/>
    </row>
    <row r="54" spans="1:29" x14ac:dyDescent="0.2">
      <c r="A54" s="178"/>
      <c r="B54" s="179"/>
      <c r="C54" s="179"/>
      <c r="D54" s="179"/>
      <c r="E54" s="179"/>
      <c r="F54" s="179"/>
      <c r="G54" s="179"/>
      <c r="H54" s="179"/>
      <c r="I54" s="179"/>
      <c r="J54" s="179"/>
      <c r="K54" s="179"/>
      <c r="L54" s="179"/>
      <c r="M54" s="179"/>
      <c r="N54" s="180"/>
    </row>
    <row r="55" spans="1:29" x14ac:dyDescent="0.2">
      <c r="A55" s="178"/>
      <c r="B55" s="179"/>
      <c r="C55" s="179"/>
      <c r="D55" s="179"/>
      <c r="E55" s="179"/>
      <c r="F55" s="179"/>
      <c r="G55" s="179"/>
      <c r="H55" s="179"/>
      <c r="I55" s="179"/>
      <c r="J55" s="179"/>
      <c r="K55" s="179"/>
      <c r="L55" s="179"/>
      <c r="M55" s="179"/>
      <c r="N55" s="180"/>
    </row>
    <row r="56" spans="1:29" x14ac:dyDescent="0.2">
      <c r="A56" s="178"/>
      <c r="B56" s="179"/>
      <c r="C56" s="179"/>
      <c r="D56" s="179"/>
      <c r="E56" s="179"/>
      <c r="F56" s="179"/>
      <c r="G56" s="179"/>
      <c r="H56" s="179"/>
      <c r="I56" s="179"/>
      <c r="J56" s="179"/>
      <c r="K56" s="179"/>
      <c r="L56" s="179"/>
      <c r="M56" s="179"/>
      <c r="N56" s="180"/>
      <c r="O56" s="209"/>
      <c r="P56" s="209"/>
      <c r="Q56" s="209"/>
      <c r="R56" s="209"/>
      <c r="S56" s="209"/>
      <c r="T56" s="209"/>
      <c r="U56" s="209"/>
      <c r="V56" s="209"/>
      <c r="W56" s="210"/>
      <c r="X56" s="20"/>
      <c r="Y56" s="20"/>
      <c r="Z56" s="20"/>
      <c r="AA56" s="20"/>
    </row>
    <row r="57" spans="1:29" x14ac:dyDescent="0.2">
      <c r="A57" s="178"/>
      <c r="B57" s="179"/>
      <c r="C57" s="179"/>
      <c r="D57" s="179"/>
      <c r="E57" s="179"/>
      <c r="F57" s="179"/>
      <c r="G57" s="179"/>
      <c r="H57" s="179"/>
      <c r="I57" s="179"/>
      <c r="J57" s="179"/>
      <c r="K57" s="179"/>
      <c r="L57" s="179"/>
      <c r="M57" s="179"/>
      <c r="N57" s="180"/>
      <c r="O57" s="212"/>
      <c r="P57" s="212"/>
      <c r="Q57" s="212"/>
      <c r="R57" s="212"/>
      <c r="S57" s="212"/>
      <c r="T57" s="212"/>
      <c r="U57" s="212"/>
      <c r="V57" s="212"/>
      <c r="W57" s="213"/>
      <c r="X57" s="20"/>
      <c r="Y57" s="20"/>
      <c r="Z57" s="20"/>
      <c r="AA57" s="20"/>
    </row>
    <row r="58" spans="1:29" x14ac:dyDescent="0.2">
      <c r="A58" s="181"/>
      <c r="B58" s="182"/>
      <c r="C58" s="182"/>
      <c r="D58" s="182"/>
      <c r="E58" s="182"/>
      <c r="F58" s="182"/>
      <c r="G58" s="182"/>
      <c r="H58" s="182"/>
      <c r="I58" s="182"/>
      <c r="J58" s="182"/>
      <c r="K58" s="182"/>
      <c r="L58" s="182"/>
      <c r="M58" s="182"/>
      <c r="N58" s="183"/>
    </row>
    <row r="59" spans="1:29" s="77" customFormat="1" ht="6.75" customHeight="1" x14ac:dyDescent="0.2">
      <c r="A59" s="78"/>
      <c r="B59" s="78"/>
      <c r="C59" s="78"/>
      <c r="D59" s="78"/>
      <c r="E59" s="78"/>
      <c r="F59" s="78"/>
      <c r="G59" s="78"/>
      <c r="H59" s="78"/>
      <c r="I59" s="78"/>
      <c r="J59" s="78"/>
      <c r="K59" s="78"/>
      <c r="L59" s="78"/>
      <c r="M59" s="78"/>
      <c r="N59" s="78"/>
    </row>
    <row r="60" spans="1:29" ht="15" customHeight="1" x14ac:dyDescent="0.25">
      <c r="A60" s="44" t="s">
        <v>204</v>
      </c>
      <c r="O60" s="77"/>
      <c r="P60" s="77"/>
      <c r="Q60" s="77"/>
      <c r="R60" s="77"/>
      <c r="S60" s="77"/>
      <c r="T60" s="77"/>
      <c r="U60" s="77"/>
      <c r="V60" s="77"/>
      <c r="W60" s="77"/>
      <c r="X60" s="20"/>
      <c r="Y60" s="20"/>
      <c r="Z60" s="20"/>
      <c r="AA60" s="20"/>
    </row>
    <row r="61" spans="1:29" x14ac:dyDescent="0.2">
      <c r="A61" s="175"/>
      <c r="B61" s="176"/>
      <c r="C61" s="176"/>
      <c r="D61" s="176"/>
      <c r="E61" s="176"/>
      <c r="F61" s="176"/>
      <c r="G61" s="176"/>
      <c r="H61" s="176"/>
      <c r="I61" s="176"/>
      <c r="J61" s="176"/>
      <c r="K61" s="176"/>
      <c r="L61" s="176"/>
      <c r="M61" s="176"/>
      <c r="N61" s="177"/>
      <c r="O61" s="77"/>
      <c r="P61" s="77"/>
      <c r="Q61" s="77"/>
      <c r="R61" s="77"/>
      <c r="S61" s="77"/>
      <c r="T61" s="77"/>
      <c r="U61" s="77"/>
      <c r="V61" s="77"/>
      <c r="W61" s="77"/>
      <c r="X61" s="20"/>
      <c r="Y61" s="20"/>
      <c r="Z61" s="20"/>
      <c r="AA61" s="20"/>
    </row>
    <row r="62" spans="1:29" x14ac:dyDescent="0.2">
      <c r="A62" s="178"/>
      <c r="B62" s="179"/>
      <c r="C62" s="179"/>
      <c r="D62" s="179"/>
      <c r="E62" s="179"/>
      <c r="F62" s="179"/>
      <c r="G62" s="179"/>
      <c r="H62" s="179"/>
      <c r="I62" s="179"/>
      <c r="J62" s="179"/>
      <c r="K62" s="179"/>
      <c r="L62" s="179"/>
      <c r="M62" s="179"/>
      <c r="N62" s="180"/>
      <c r="O62" s="77"/>
      <c r="P62" s="77"/>
      <c r="Q62" s="77"/>
      <c r="R62" s="77"/>
      <c r="S62" s="77"/>
      <c r="T62" s="77"/>
      <c r="U62" s="77"/>
      <c r="V62" s="77"/>
      <c r="W62" s="77"/>
      <c r="X62" s="20"/>
      <c r="Y62" s="20"/>
      <c r="Z62" s="20"/>
      <c r="AA62" s="20"/>
    </row>
    <row r="63" spans="1:29" x14ac:dyDescent="0.2">
      <c r="A63" s="178"/>
      <c r="B63" s="179"/>
      <c r="C63" s="179"/>
      <c r="D63" s="179"/>
      <c r="E63" s="179"/>
      <c r="F63" s="179"/>
      <c r="G63" s="179"/>
      <c r="H63" s="179"/>
      <c r="I63" s="179"/>
      <c r="J63" s="179"/>
      <c r="K63" s="179"/>
      <c r="L63" s="179"/>
      <c r="M63" s="179"/>
      <c r="N63" s="180"/>
      <c r="O63" s="77"/>
      <c r="P63" s="77"/>
      <c r="Q63" s="77"/>
      <c r="R63" s="77"/>
      <c r="S63" s="77"/>
      <c r="T63" s="77"/>
      <c r="U63" s="77"/>
      <c r="V63" s="77"/>
      <c r="W63" s="77"/>
      <c r="X63" s="20"/>
      <c r="Y63" s="20"/>
      <c r="Z63" s="20"/>
      <c r="AA63" s="20"/>
    </row>
    <row r="64" spans="1:29" x14ac:dyDescent="0.2">
      <c r="A64" s="178"/>
      <c r="B64" s="179"/>
      <c r="C64" s="179"/>
      <c r="D64" s="179"/>
      <c r="E64" s="179"/>
      <c r="F64" s="179"/>
      <c r="G64" s="179"/>
      <c r="H64" s="179"/>
      <c r="I64" s="179"/>
      <c r="J64" s="179"/>
      <c r="K64" s="179"/>
      <c r="L64" s="179"/>
      <c r="M64" s="179"/>
      <c r="N64" s="180"/>
      <c r="O64" s="77"/>
      <c r="P64" s="77"/>
      <c r="Q64" s="77"/>
      <c r="R64" s="77"/>
      <c r="S64" s="77"/>
      <c r="T64" s="77"/>
      <c r="U64" s="77"/>
      <c r="V64" s="77"/>
      <c r="W64" s="77"/>
      <c r="X64" s="20"/>
      <c r="Y64" s="20"/>
      <c r="Z64" s="20"/>
      <c r="AA64" s="20"/>
    </row>
    <row r="65" spans="1:27" x14ac:dyDescent="0.2">
      <c r="A65" s="181"/>
      <c r="B65" s="182"/>
      <c r="C65" s="182"/>
      <c r="D65" s="182"/>
      <c r="E65" s="182"/>
      <c r="F65" s="182"/>
      <c r="G65" s="182"/>
      <c r="H65" s="182"/>
      <c r="I65" s="182"/>
      <c r="J65" s="182"/>
      <c r="K65" s="182"/>
      <c r="L65" s="182"/>
      <c r="M65" s="182"/>
      <c r="N65" s="183"/>
      <c r="O65" s="77"/>
      <c r="P65" s="77"/>
      <c r="Q65" s="77"/>
      <c r="R65" s="77"/>
      <c r="S65" s="77"/>
      <c r="T65" s="77"/>
      <c r="U65" s="77"/>
      <c r="V65" s="77"/>
      <c r="W65" s="77"/>
      <c r="X65" s="20"/>
      <c r="Y65" s="20"/>
      <c r="Z65" s="20"/>
      <c r="AA65" s="20"/>
    </row>
    <row r="66" spans="1:27" s="77" customFormat="1" x14ac:dyDescent="0.2">
      <c r="A66" s="78"/>
      <c r="B66" s="78"/>
      <c r="C66" s="78"/>
      <c r="D66" s="78"/>
      <c r="E66" s="78"/>
      <c r="F66" s="78"/>
      <c r="G66" s="78"/>
      <c r="H66" s="78"/>
      <c r="I66" s="78"/>
      <c r="J66" s="78"/>
      <c r="K66" s="78"/>
      <c r="L66" s="78"/>
      <c r="M66" s="78"/>
      <c r="N66" s="78"/>
    </row>
    <row r="67" spans="1:27" ht="19" x14ac:dyDescent="0.25">
      <c r="A67" s="44" t="s">
        <v>205</v>
      </c>
      <c r="O67" s="77"/>
      <c r="P67" s="77"/>
      <c r="Q67" s="77"/>
      <c r="R67" s="77"/>
      <c r="S67" s="77"/>
      <c r="T67" s="77"/>
      <c r="U67" s="77"/>
      <c r="V67" s="77"/>
      <c r="W67" s="77"/>
      <c r="X67" s="20"/>
      <c r="Y67" s="20"/>
      <c r="Z67" s="20"/>
      <c r="AA67" s="20"/>
    </row>
    <row r="68" spans="1:27" x14ac:dyDescent="0.2">
      <c r="A68" s="175"/>
      <c r="B68" s="176"/>
      <c r="C68" s="176"/>
      <c r="D68" s="176"/>
      <c r="E68" s="176"/>
      <c r="F68" s="176"/>
      <c r="G68" s="176"/>
      <c r="H68" s="176"/>
      <c r="I68" s="176"/>
      <c r="J68" s="176"/>
      <c r="K68" s="176"/>
      <c r="L68" s="176"/>
      <c r="M68" s="176"/>
      <c r="N68" s="177"/>
      <c r="O68" s="77"/>
      <c r="P68" s="77"/>
      <c r="Q68" s="77"/>
      <c r="R68" s="77"/>
      <c r="S68" s="77"/>
      <c r="T68" s="77"/>
      <c r="U68" s="77"/>
      <c r="V68" s="77"/>
      <c r="W68" s="77"/>
      <c r="X68" s="20"/>
      <c r="Y68" s="20"/>
      <c r="Z68" s="20"/>
      <c r="AA68" s="20"/>
    </row>
    <row r="69" spans="1:27" x14ac:dyDescent="0.2">
      <c r="A69" s="178"/>
      <c r="B69" s="179"/>
      <c r="C69" s="179"/>
      <c r="D69" s="179"/>
      <c r="E69" s="179"/>
      <c r="F69" s="179"/>
      <c r="G69" s="179"/>
      <c r="H69" s="179"/>
      <c r="I69" s="179"/>
      <c r="J69" s="179"/>
      <c r="K69" s="179"/>
      <c r="L69" s="179"/>
      <c r="M69" s="179"/>
      <c r="N69" s="180"/>
      <c r="O69" s="77"/>
      <c r="P69" s="77"/>
      <c r="Q69" s="77"/>
      <c r="R69" s="77"/>
      <c r="S69" s="77"/>
      <c r="T69" s="77"/>
      <c r="U69" s="77"/>
      <c r="V69" s="77"/>
      <c r="W69" s="77"/>
      <c r="X69" s="20"/>
      <c r="Y69" s="20"/>
      <c r="Z69" s="20"/>
      <c r="AA69" s="20"/>
    </row>
    <row r="70" spans="1:27" x14ac:dyDescent="0.2">
      <c r="A70" s="181"/>
      <c r="B70" s="182"/>
      <c r="C70" s="182"/>
      <c r="D70" s="182"/>
      <c r="E70" s="182"/>
      <c r="F70" s="182"/>
      <c r="G70" s="182"/>
      <c r="H70" s="182"/>
      <c r="I70" s="182"/>
      <c r="J70" s="182"/>
      <c r="K70" s="182"/>
      <c r="L70" s="182"/>
      <c r="M70" s="182"/>
      <c r="N70" s="183"/>
      <c r="O70" s="77"/>
      <c r="P70" s="77"/>
      <c r="Q70" s="77"/>
      <c r="R70" s="77"/>
      <c r="S70" s="77"/>
      <c r="T70" s="77"/>
      <c r="U70" s="77"/>
      <c r="V70" s="77"/>
      <c r="W70" s="77"/>
      <c r="X70" s="20"/>
      <c r="Y70" s="20"/>
      <c r="Z70" s="20"/>
      <c r="AA70" s="20"/>
    </row>
    <row r="71" spans="1:27" x14ac:dyDescent="0.2">
      <c r="U71" s="220" t="e">
        <f>Z14+Z23+#REF!+Z42+#REF!+Z49+#REF!</f>
        <v>#REF!</v>
      </c>
      <c r="V71" s="220"/>
      <c r="W71" s="220"/>
      <c r="X71" s="220"/>
      <c r="Y71" s="220"/>
    </row>
    <row r="72" spans="1:27" ht="19" x14ac:dyDescent="0.25">
      <c r="B72" s="44" t="s">
        <v>10</v>
      </c>
      <c r="H72" s="184">
        <f>'Detail pg. 1 (required)'!G77</f>
        <v>0</v>
      </c>
      <c r="I72" s="184"/>
      <c r="J72" s="184"/>
      <c r="P72" s="26" t="s">
        <v>29</v>
      </c>
      <c r="U72" s="221"/>
      <c r="V72" s="221"/>
      <c r="W72" s="221"/>
      <c r="X72" s="221"/>
      <c r="Y72" s="221"/>
    </row>
    <row r="74" spans="1:27" x14ac:dyDescent="0.2">
      <c r="A74" s="174" t="s">
        <v>81</v>
      </c>
      <c r="B74" s="174"/>
      <c r="C74" s="174"/>
      <c r="D74" s="174"/>
      <c r="E74" s="174"/>
      <c r="F74" s="174"/>
      <c r="G74" s="174"/>
      <c r="H74" s="174"/>
      <c r="I74" s="174"/>
      <c r="J74" s="174"/>
      <c r="K74" s="174"/>
      <c r="L74" s="174"/>
      <c r="M74" s="174"/>
      <c r="N74" s="174"/>
      <c r="P74" s="26" t="s">
        <v>30</v>
      </c>
      <c r="U74" s="32"/>
      <c r="V74" s="32"/>
      <c r="W74" s="32"/>
    </row>
    <row r="75" spans="1:27" x14ac:dyDescent="0.2">
      <c r="A75" s="174" t="s">
        <v>88</v>
      </c>
      <c r="B75" s="174"/>
      <c r="C75" s="174"/>
      <c r="D75" s="174"/>
      <c r="E75" s="174"/>
      <c r="F75" s="174"/>
      <c r="G75" s="174"/>
      <c r="H75" s="174"/>
      <c r="I75" s="174"/>
      <c r="J75" s="174"/>
      <c r="K75" s="174"/>
      <c r="L75" s="174"/>
      <c r="M75" s="174"/>
      <c r="N75" s="174"/>
      <c r="P75" s="26" t="s">
        <v>31</v>
      </c>
      <c r="U75" s="35"/>
      <c r="V75" s="35"/>
      <c r="W75" s="35"/>
    </row>
  </sheetData>
  <sheetProtection algorithmName="SHA-512" hashValue="1x0qTEAMkcZchWYdAFXwxgy2faQoBAbYL2fSh5Csf5cD3rATAz3NihDh94dhqw99qGaPOFtj9uhGJAX10z5jUA==" saltValue="sxOuky4JfHIHW3XAPfGWcA==" spinCount="100000" sheet="1" objects="1" scenarios="1"/>
  <mergeCells count="54">
    <mergeCell ref="O7:Z8"/>
    <mergeCell ref="X13:Y13"/>
    <mergeCell ref="Z13:AA13"/>
    <mergeCell ref="O13:W13"/>
    <mergeCell ref="O22:W22"/>
    <mergeCell ref="X22:Y22"/>
    <mergeCell ref="O14:W18"/>
    <mergeCell ref="Z14:AA14"/>
    <mergeCell ref="Z22:AA22"/>
    <mergeCell ref="Q11:V11"/>
    <mergeCell ref="U71:Y72"/>
    <mergeCell ref="O56:W57"/>
    <mergeCell ref="X49:Y49"/>
    <mergeCell ref="O48:W48"/>
    <mergeCell ref="X48:Y48"/>
    <mergeCell ref="O35:W35"/>
    <mergeCell ref="Q21:V21"/>
    <mergeCell ref="Q47:V47"/>
    <mergeCell ref="O42:W45"/>
    <mergeCell ref="X14:Y14"/>
    <mergeCell ref="X23:Y23"/>
    <mergeCell ref="O38:W40"/>
    <mergeCell ref="O23:W27"/>
    <mergeCell ref="O37:W37"/>
    <mergeCell ref="X37:Y37"/>
    <mergeCell ref="K21:N22"/>
    <mergeCell ref="A29:N30"/>
    <mergeCell ref="Z35:AA35"/>
    <mergeCell ref="Z49:AA49"/>
    <mergeCell ref="Z48:AA48"/>
    <mergeCell ref="A21:D22"/>
    <mergeCell ref="F21:H22"/>
    <mergeCell ref="A25:D26"/>
    <mergeCell ref="F25:H26"/>
    <mergeCell ref="X35:Y35"/>
    <mergeCell ref="A33:N33"/>
    <mergeCell ref="K25:N26"/>
    <mergeCell ref="A44:N47"/>
    <mergeCell ref="O49:W52"/>
    <mergeCell ref="Z37:AA37"/>
    <mergeCell ref="Z23:AA23"/>
    <mergeCell ref="A1:N1"/>
    <mergeCell ref="A2:N4"/>
    <mergeCell ref="A5:N5"/>
    <mergeCell ref="K13:N14"/>
    <mergeCell ref="K17:N18"/>
    <mergeCell ref="A13:H14"/>
    <mergeCell ref="A17:H18"/>
    <mergeCell ref="A74:N74"/>
    <mergeCell ref="A75:N75"/>
    <mergeCell ref="A53:N58"/>
    <mergeCell ref="H72:J72"/>
    <mergeCell ref="A61:N65"/>
    <mergeCell ref="A68:N70"/>
  </mergeCells>
  <pageMargins left="0.45" right="0.45" top="0.5" bottom="0.5" header="0.3" footer="0.3"/>
  <pageSetup scale="70" orientation="portrait" r:id="rId1"/>
  <headerFooter differentFirst="1"/>
  <colBreaks count="1" manualBreakCount="1">
    <brk id="14" min="6" max="64" man="1"/>
  </colBreak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7</xdr:col>
                    <xdr:colOff>165100</xdr:colOff>
                    <xdr:row>37</xdr:row>
                    <xdr:rowOff>139700</xdr:rowOff>
                  </from>
                  <to>
                    <xdr:col>13</xdr:col>
                    <xdr:colOff>152400</xdr:colOff>
                    <xdr:row>40</xdr:row>
                    <xdr:rowOff>0</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1</xdr:col>
                    <xdr:colOff>292100</xdr:colOff>
                    <xdr:row>38</xdr:row>
                    <xdr:rowOff>25400</xdr:rowOff>
                  </from>
                  <to>
                    <xdr:col>6</xdr:col>
                    <xdr:colOff>254000</xdr:colOff>
                    <xdr:row>39</xdr:row>
                    <xdr:rowOff>152400</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3</xdr:col>
                    <xdr:colOff>495300</xdr:colOff>
                    <xdr:row>49</xdr:row>
                    <xdr:rowOff>139700</xdr:rowOff>
                  </from>
                  <to>
                    <xdr:col>4</xdr:col>
                    <xdr:colOff>177800</xdr:colOff>
                    <xdr:row>50</xdr:row>
                    <xdr:rowOff>152400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9</xdr:col>
                    <xdr:colOff>0</xdr:colOff>
                    <xdr:row>49</xdr:row>
                    <xdr:rowOff>152400</xdr:rowOff>
                  </from>
                  <to>
                    <xdr:col>9</xdr:col>
                    <xdr:colOff>304800</xdr:colOff>
                    <xdr:row>51</xdr:row>
                    <xdr:rowOff>25400</xdr:rowOff>
                  </to>
                </anchor>
              </controlPr>
            </control>
          </mc:Choice>
        </mc:AlternateContent>
        <mc:AlternateContent xmlns:mc="http://schemas.openxmlformats.org/markup-compatibility/2006">
          <mc:Choice Requires="x14">
            <control shapeId="1067" r:id="rId8" name="Check Box 43">
              <controlPr defaultSize="0" autoFill="0" autoLine="0" autoPict="0">
                <anchor moveWithCells="1">
                  <from>
                    <xdr:col>0</xdr:col>
                    <xdr:colOff>520700</xdr:colOff>
                    <xdr:row>49</xdr:row>
                    <xdr:rowOff>127000</xdr:rowOff>
                  </from>
                  <to>
                    <xdr:col>1</xdr:col>
                    <xdr:colOff>228600</xdr:colOff>
                    <xdr:row>50</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Categories!$A$1:$A$18</xm:f>
          </x14:formula1>
          <xm:sqref>Q47 Q21 Q11:Q12 Q33:Q34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EF2DC"/>
    <pageSetUpPr fitToPage="1"/>
  </sheetPr>
  <dimension ref="A1:Y83"/>
  <sheetViews>
    <sheetView showGridLines="0" zoomScaleNormal="100" zoomScaleSheetLayoutView="96" workbookViewId="0">
      <pane ySplit="4" topLeftCell="A5" activePane="bottomLeft" state="frozen"/>
      <selection pane="bottomLeft" activeCell="A8" sqref="A8:I11"/>
    </sheetView>
  </sheetViews>
  <sheetFormatPr baseColWidth="10" defaultColWidth="8.83203125" defaultRowHeight="15" x14ac:dyDescent="0.2"/>
  <cols>
    <col min="1" max="7" width="8.83203125" style="26"/>
    <col min="8" max="8" width="9.83203125" style="26" customWidth="1"/>
    <col min="9" max="11" width="8.83203125" style="26"/>
    <col min="12" max="12" width="8.83203125" style="29"/>
    <col min="13" max="14" width="8.83203125" style="26"/>
    <col min="15" max="15" width="19.33203125" style="26" customWidth="1"/>
    <col min="16" max="16" width="16.1640625" style="26" customWidth="1"/>
    <col min="17" max="16384" width="8.83203125" style="26"/>
  </cols>
  <sheetData>
    <row r="1" spans="1:25" ht="28.5" customHeight="1" x14ac:dyDescent="0.2">
      <c r="A1" s="254" t="s">
        <v>71</v>
      </c>
      <c r="B1" s="255"/>
      <c r="C1" s="255"/>
      <c r="D1" s="255"/>
      <c r="E1" s="255"/>
      <c r="F1" s="255"/>
      <c r="G1" s="255"/>
      <c r="H1" s="255"/>
      <c r="I1" s="255"/>
      <c r="J1" s="255"/>
      <c r="K1" s="255"/>
      <c r="L1" s="255"/>
      <c r="M1" s="255"/>
      <c r="N1" s="255"/>
      <c r="O1" s="255"/>
      <c r="P1" s="255"/>
    </row>
    <row r="2" spans="1:25" x14ac:dyDescent="0.2">
      <c r="A2" s="240">
        <f>'Questionaire (required)'!A13</f>
        <v>0</v>
      </c>
      <c r="B2" s="240"/>
      <c r="C2" s="240"/>
      <c r="D2" s="240"/>
      <c r="E2" s="240"/>
      <c r="F2" s="240"/>
      <c r="G2" s="240"/>
      <c r="H2" s="240"/>
      <c r="I2" s="240"/>
      <c r="J2" s="240"/>
      <c r="K2" s="240"/>
      <c r="L2" s="240"/>
      <c r="M2" s="240"/>
    </row>
    <row r="3" spans="1:25" ht="22.5" customHeight="1" x14ac:dyDescent="0.2">
      <c r="A3" s="241"/>
      <c r="B3" s="241"/>
      <c r="C3" s="241"/>
      <c r="D3" s="241"/>
      <c r="E3" s="241"/>
      <c r="F3" s="241"/>
      <c r="G3" s="241"/>
      <c r="H3" s="241"/>
      <c r="I3" s="241"/>
      <c r="J3" s="241"/>
      <c r="K3" s="241"/>
      <c r="L3" s="241"/>
      <c r="M3" s="241"/>
    </row>
    <row r="4" spans="1:25" x14ac:dyDescent="0.2">
      <c r="A4" s="28" t="s">
        <v>0</v>
      </c>
    </row>
    <row r="5" spans="1:25" ht="16" thickBot="1" x14ac:dyDescent="0.25"/>
    <row r="6" spans="1:25" ht="19" x14ac:dyDescent="0.25">
      <c r="A6" s="30" t="s">
        <v>11</v>
      </c>
      <c r="C6" s="245" t="s">
        <v>25</v>
      </c>
      <c r="D6" s="246"/>
      <c r="E6" s="246"/>
      <c r="F6" s="246"/>
      <c r="G6" s="246"/>
      <c r="H6" s="247"/>
      <c r="J6" s="234"/>
      <c r="K6" s="234"/>
      <c r="L6" s="234"/>
      <c r="M6" s="234"/>
      <c r="N6" s="235"/>
      <c r="O6" s="224" t="s">
        <v>38</v>
      </c>
      <c r="P6" s="224"/>
      <c r="R6" s="76"/>
      <c r="S6" s="76"/>
      <c r="T6" s="76"/>
      <c r="U6" s="76"/>
      <c r="V6" s="76"/>
      <c r="W6" s="76"/>
      <c r="X6" s="76"/>
      <c r="Y6" s="76"/>
    </row>
    <row r="7" spans="1:25" ht="15.75" customHeight="1" x14ac:dyDescent="0.2">
      <c r="A7" s="242" t="s">
        <v>26</v>
      </c>
      <c r="B7" s="243"/>
      <c r="C7" s="243"/>
      <c r="D7" s="243"/>
      <c r="E7" s="243"/>
      <c r="F7" s="243"/>
      <c r="G7" s="243"/>
      <c r="H7" s="243"/>
      <c r="I7" s="244"/>
      <c r="J7" s="236" t="s">
        <v>27</v>
      </c>
      <c r="K7" s="237"/>
      <c r="L7" s="150" t="s">
        <v>53</v>
      </c>
      <c r="M7" s="236" t="s">
        <v>28</v>
      </c>
      <c r="N7" s="237"/>
      <c r="O7" s="151" t="s">
        <v>62</v>
      </c>
      <c r="P7" s="151" t="s">
        <v>54</v>
      </c>
      <c r="R7" s="76"/>
      <c r="S7" s="76"/>
      <c r="T7" s="76"/>
      <c r="U7" s="76"/>
      <c r="V7" s="76"/>
      <c r="W7" s="76"/>
      <c r="X7" s="76"/>
      <c r="Y7" s="76"/>
    </row>
    <row r="8" spans="1:25" x14ac:dyDescent="0.2">
      <c r="A8" s="225"/>
      <c r="B8" s="226"/>
      <c r="C8" s="226"/>
      <c r="D8" s="226"/>
      <c r="E8" s="226"/>
      <c r="F8" s="226"/>
      <c r="G8" s="226"/>
      <c r="H8" s="226"/>
      <c r="I8" s="227"/>
      <c r="J8" s="248"/>
      <c r="K8" s="249"/>
      <c r="L8" s="22"/>
      <c r="M8" s="238">
        <f>ROUNDUP(J8*L8,0)</f>
        <v>0</v>
      </c>
      <c r="N8" s="239"/>
      <c r="O8" s="27">
        <f>M8-P8</f>
        <v>0</v>
      </c>
      <c r="P8" s="27"/>
    </row>
    <row r="9" spans="1:25" x14ac:dyDescent="0.2">
      <c r="A9" s="228"/>
      <c r="B9" s="229"/>
      <c r="C9" s="229"/>
      <c r="D9" s="229"/>
      <c r="E9" s="229"/>
      <c r="F9" s="229"/>
      <c r="G9" s="229"/>
      <c r="H9" s="229"/>
      <c r="I9" s="230"/>
      <c r="J9" s="20"/>
      <c r="K9" s="20"/>
      <c r="L9" s="23"/>
      <c r="M9" s="20"/>
      <c r="N9" s="20"/>
    </row>
    <row r="10" spans="1:25" x14ac:dyDescent="0.2">
      <c r="A10" s="228"/>
      <c r="B10" s="229"/>
      <c r="C10" s="229"/>
      <c r="D10" s="229"/>
      <c r="E10" s="229"/>
      <c r="F10" s="229"/>
      <c r="G10" s="229"/>
      <c r="H10" s="229"/>
      <c r="I10" s="230"/>
      <c r="J10" s="20"/>
      <c r="K10" s="20"/>
      <c r="L10" s="23"/>
      <c r="M10" s="20"/>
      <c r="N10" s="20"/>
    </row>
    <row r="11" spans="1:25" x14ac:dyDescent="0.2">
      <c r="A11" s="231"/>
      <c r="B11" s="232"/>
      <c r="C11" s="232"/>
      <c r="D11" s="232"/>
      <c r="E11" s="232"/>
      <c r="F11" s="232"/>
      <c r="G11" s="232"/>
      <c r="H11" s="232"/>
      <c r="I11" s="233"/>
      <c r="J11" s="20"/>
      <c r="K11" s="20"/>
      <c r="L11" s="23"/>
      <c r="M11" s="20"/>
      <c r="N11" s="20"/>
    </row>
    <row r="12" spans="1:25" ht="16" thickBot="1" x14ac:dyDescent="0.25"/>
    <row r="13" spans="1:25" ht="19" x14ac:dyDescent="0.25">
      <c r="A13" s="30" t="s">
        <v>11</v>
      </c>
      <c r="C13" s="245" t="s">
        <v>25</v>
      </c>
      <c r="D13" s="246"/>
      <c r="E13" s="246"/>
      <c r="F13" s="246"/>
      <c r="G13" s="246"/>
      <c r="H13" s="247"/>
      <c r="J13" s="234"/>
      <c r="K13" s="234"/>
      <c r="L13" s="234"/>
      <c r="M13" s="234"/>
      <c r="N13" s="235"/>
      <c r="O13" s="224" t="s">
        <v>38</v>
      </c>
      <c r="P13" s="224"/>
    </row>
    <row r="14" spans="1:25" x14ac:dyDescent="0.2">
      <c r="A14" s="242" t="s">
        <v>26</v>
      </c>
      <c r="B14" s="243"/>
      <c r="C14" s="243"/>
      <c r="D14" s="243"/>
      <c r="E14" s="243"/>
      <c r="F14" s="243"/>
      <c r="G14" s="243"/>
      <c r="H14" s="243"/>
      <c r="I14" s="244"/>
      <c r="J14" s="236" t="s">
        <v>27</v>
      </c>
      <c r="K14" s="237"/>
      <c r="L14" s="150" t="s">
        <v>53</v>
      </c>
      <c r="M14" s="236" t="s">
        <v>28</v>
      </c>
      <c r="N14" s="237"/>
      <c r="O14" s="151" t="s">
        <v>62</v>
      </c>
      <c r="P14" s="151" t="s">
        <v>54</v>
      </c>
    </row>
    <row r="15" spans="1:25" x14ac:dyDescent="0.2">
      <c r="A15" s="225"/>
      <c r="B15" s="226"/>
      <c r="C15" s="226"/>
      <c r="D15" s="226"/>
      <c r="E15" s="226"/>
      <c r="F15" s="226"/>
      <c r="G15" s="226"/>
      <c r="H15" s="226"/>
      <c r="I15" s="227"/>
      <c r="J15" s="248"/>
      <c r="K15" s="249"/>
      <c r="L15" s="22"/>
      <c r="M15" s="238">
        <f>ROUNDUP(J15*L15,0)</f>
        <v>0</v>
      </c>
      <c r="N15" s="239"/>
      <c r="O15" s="27">
        <f>M15-P15</f>
        <v>0</v>
      </c>
      <c r="P15" s="27"/>
    </row>
    <row r="16" spans="1:25" x14ac:dyDescent="0.2">
      <c r="A16" s="228"/>
      <c r="B16" s="229"/>
      <c r="C16" s="229"/>
      <c r="D16" s="229"/>
      <c r="E16" s="229"/>
      <c r="F16" s="229"/>
      <c r="G16" s="229"/>
      <c r="H16" s="229"/>
      <c r="I16" s="230"/>
      <c r="J16" s="20"/>
      <c r="K16" s="20"/>
      <c r="L16" s="23"/>
      <c r="M16" s="20"/>
      <c r="N16" s="20"/>
    </row>
    <row r="17" spans="1:16" x14ac:dyDescent="0.2">
      <c r="A17" s="228"/>
      <c r="B17" s="229"/>
      <c r="C17" s="229"/>
      <c r="D17" s="229"/>
      <c r="E17" s="229"/>
      <c r="F17" s="229"/>
      <c r="G17" s="229"/>
      <c r="H17" s="229"/>
      <c r="I17" s="230"/>
      <c r="J17" s="20"/>
      <c r="K17" s="20"/>
      <c r="L17" s="23"/>
      <c r="M17" s="20"/>
      <c r="N17" s="20"/>
    </row>
    <row r="18" spans="1:16" x14ac:dyDescent="0.2">
      <c r="A18" s="231"/>
      <c r="B18" s="232"/>
      <c r="C18" s="232"/>
      <c r="D18" s="232"/>
      <c r="E18" s="232"/>
      <c r="F18" s="232"/>
      <c r="G18" s="232"/>
      <c r="H18" s="232"/>
      <c r="I18" s="233"/>
      <c r="J18" s="20"/>
      <c r="K18" s="20"/>
      <c r="L18" s="23"/>
      <c r="M18" s="20"/>
      <c r="N18" s="20"/>
    </row>
    <row r="19" spans="1:16" ht="16" thickBot="1" x14ac:dyDescent="0.25"/>
    <row r="20" spans="1:16" ht="19" x14ac:dyDescent="0.25">
      <c r="A20" s="30" t="s">
        <v>11</v>
      </c>
      <c r="C20" s="245" t="s">
        <v>25</v>
      </c>
      <c r="D20" s="246"/>
      <c r="E20" s="246"/>
      <c r="F20" s="246"/>
      <c r="G20" s="246"/>
      <c r="H20" s="247"/>
      <c r="J20" s="234"/>
      <c r="K20" s="234"/>
      <c r="L20" s="234"/>
      <c r="M20" s="234"/>
      <c r="N20" s="235"/>
      <c r="O20" s="224" t="s">
        <v>38</v>
      </c>
      <c r="P20" s="224"/>
    </row>
    <row r="21" spans="1:16" x14ac:dyDescent="0.2">
      <c r="A21" s="242" t="s">
        <v>26</v>
      </c>
      <c r="B21" s="243"/>
      <c r="C21" s="243"/>
      <c r="D21" s="243"/>
      <c r="E21" s="243"/>
      <c r="F21" s="243"/>
      <c r="G21" s="243"/>
      <c r="H21" s="243"/>
      <c r="I21" s="244"/>
      <c r="J21" s="236" t="s">
        <v>27</v>
      </c>
      <c r="K21" s="237"/>
      <c r="L21" s="150" t="s">
        <v>53</v>
      </c>
      <c r="M21" s="236" t="s">
        <v>28</v>
      </c>
      <c r="N21" s="237"/>
      <c r="O21" s="151" t="s">
        <v>62</v>
      </c>
      <c r="P21" s="151" t="s">
        <v>54</v>
      </c>
    </row>
    <row r="22" spans="1:16" x14ac:dyDescent="0.2">
      <c r="A22" s="225"/>
      <c r="B22" s="226"/>
      <c r="C22" s="226"/>
      <c r="D22" s="226"/>
      <c r="E22" s="226"/>
      <c r="F22" s="226"/>
      <c r="G22" s="226"/>
      <c r="H22" s="226"/>
      <c r="I22" s="227"/>
      <c r="J22" s="248"/>
      <c r="K22" s="249"/>
      <c r="L22" s="22"/>
      <c r="M22" s="238">
        <f>ROUNDUP(J22*L22,0)</f>
        <v>0</v>
      </c>
      <c r="N22" s="239"/>
      <c r="O22" s="27">
        <f>M22-P22</f>
        <v>0</v>
      </c>
      <c r="P22" s="27"/>
    </row>
    <row r="23" spans="1:16" x14ac:dyDescent="0.2">
      <c r="A23" s="228"/>
      <c r="B23" s="229"/>
      <c r="C23" s="229"/>
      <c r="D23" s="229"/>
      <c r="E23" s="229"/>
      <c r="F23" s="229"/>
      <c r="G23" s="229"/>
      <c r="H23" s="229"/>
      <c r="I23" s="230"/>
      <c r="J23" s="20"/>
      <c r="K23" s="20"/>
      <c r="L23" s="23"/>
      <c r="M23" s="20"/>
      <c r="N23" s="20"/>
    </row>
    <row r="24" spans="1:16" x14ac:dyDescent="0.2">
      <c r="A24" s="228"/>
      <c r="B24" s="229"/>
      <c r="C24" s="229"/>
      <c r="D24" s="229"/>
      <c r="E24" s="229"/>
      <c r="F24" s="229"/>
      <c r="G24" s="229"/>
      <c r="H24" s="229"/>
      <c r="I24" s="230"/>
      <c r="J24" s="20"/>
      <c r="K24" s="20"/>
      <c r="L24" s="23"/>
      <c r="M24" s="20"/>
      <c r="N24" s="20"/>
    </row>
    <row r="25" spans="1:16" x14ac:dyDescent="0.2">
      <c r="A25" s="231"/>
      <c r="B25" s="232"/>
      <c r="C25" s="232"/>
      <c r="D25" s="232"/>
      <c r="E25" s="232"/>
      <c r="F25" s="232"/>
      <c r="G25" s="232"/>
      <c r="H25" s="232"/>
      <c r="I25" s="233"/>
      <c r="J25" s="20"/>
      <c r="K25" s="20"/>
      <c r="L25" s="23"/>
      <c r="M25" s="20"/>
      <c r="N25" s="20"/>
    </row>
    <row r="26" spans="1:16" ht="16" thickBot="1" x14ac:dyDescent="0.25"/>
    <row r="27" spans="1:16" ht="19" x14ac:dyDescent="0.25">
      <c r="A27" s="30" t="s">
        <v>11</v>
      </c>
      <c r="C27" s="245" t="s">
        <v>25</v>
      </c>
      <c r="D27" s="246"/>
      <c r="E27" s="246"/>
      <c r="F27" s="246"/>
      <c r="G27" s="246"/>
      <c r="H27" s="247"/>
      <c r="J27" s="234"/>
      <c r="K27" s="234"/>
      <c r="L27" s="234"/>
      <c r="M27" s="234"/>
      <c r="N27" s="235"/>
      <c r="O27" s="224" t="s">
        <v>38</v>
      </c>
      <c r="P27" s="224"/>
    </row>
    <row r="28" spans="1:16" x14ac:dyDescent="0.2">
      <c r="A28" s="242" t="s">
        <v>26</v>
      </c>
      <c r="B28" s="243"/>
      <c r="C28" s="243"/>
      <c r="D28" s="243"/>
      <c r="E28" s="243"/>
      <c r="F28" s="243"/>
      <c r="G28" s="243"/>
      <c r="H28" s="243"/>
      <c r="I28" s="244"/>
      <c r="J28" s="236" t="s">
        <v>27</v>
      </c>
      <c r="K28" s="237"/>
      <c r="L28" s="150" t="s">
        <v>53</v>
      </c>
      <c r="M28" s="236" t="s">
        <v>28</v>
      </c>
      <c r="N28" s="237"/>
      <c r="O28" s="151" t="s">
        <v>62</v>
      </c>
      <c r="P28" s="151" t="s">
        <v>54</v>
      </c>
    </row>
    <row r="29" spans="1:16" x14ac:dyDescent="0.2">
      <c r="A29" s="225"/>
      <c r="B29" s="226"/>
      <c r="C29" s="226"/>
      <c r="D29" s="226"/>
      <c r="E29" s="226"/>
      <c r="F29" s="226"/>
      <c r="G29" s="226"/>
      <c r="H29" s="226"/>
      <c r="I29" s="227"/>
      <c r="J29" s="248"/>
      <c r="K29" s="249"/>
      <c r="L29" s="22"/>
      <c r="M29" s="238">
        <f>ROUNDUP(J29*L29,0)</f>
        <v>0</v>
      </c>
      <c r="N29" s="239"/>
      <c r="O29" s="27">
        <f>M29-P29</f>
        <v>0</v>
      </c>
      <c r="P29" s="27"/>
    </row>
    <row r="30" spans="1:16" x14ac:dyDescent="0.2">
      <c r="A30" s="228"/>
      <c r="B30" s="229"/>
      <c r="C30" s="229"/>
      <c r="D30" s="229"/>
      <c r="E30" s="229"/>
      <c r="F30" s="229"/>
      <c r="G30" s="229"/>
      <c r="H30" s="229"/>
      <c r="I30" s="230"/>
      <c r="J30" s="20"/>
      <c r="K30" s="20"/>
      <c r="L30" s="23"/>
      <c r="M30" s="20"/>
      <c r="N30" s="20"/>
    </row>
    <row r="31" spans="1:16" x14ac:dyDescent="0.2">
      <c r="A31" s="228"/>
      <c r="B31" s="229"/>
      <c r="C31" s="229"/>
      <c r="D31" s="229"/>
      <c r="E31" s="229"/>
      <c r="F31" s="229"/>
      <c r="G31" s="229"/>
      <c r="H31" s="229"/>
      <c r="I31" s="230"/>
      <c r="J31" s="20"/>
      <c r="K31" s="20"/>
      <c r="L31" s="23"/>
      <c r="M31" s="20"/>
      <c r="N31" s="20"/>
    </row>
    <row r="32" spans="1:16" x14ac:dyDescent="0.2">
      <c r="A32" s="231"/>
      <c r="B32" s="232"/>
      <c r="C32" s="232"/>
      <c r="D32" s="232"/>
      <c r="E32" s="232"/>
      <c r="F32" s="232"/>
      <c r="G32" s="232"/>
      <c r="H32" s="232"/>
      <c r="I32" s="233"/>
      <c r="J32" s="20"/>
      <c r="K32" s="20"/>
      <c r="L32" s="23"/>
      <c r="M32" s="20"/>
      <c r="N32" s="20"/>
    </row>
    <row r="33" spans="1:16" ht="16" thickBot="1" x14ac:dyDescent="0.25"/>
    <row r="34" spans="1:16" ht="19" x14ac:dyDescent="0.25">
      <c r="A34" s="30" t="s">
        <v>11</v>
      </c>
      <c r="C34" s="245" t="s">
        <v>25</v>
      </c>
      <c r="D34" s="246"/>
      <c r="E34" s="246"/>
      <c r="F34" s="246"/>
      <c r="G34" s="246"/>
      <c r="H34" s="247"/>
      <c r="J34" s="234"/>
      <c r="K34" s="234"/>
      <c r="L34" s="234"/>
      <c r="M34" s="234"/>
      <c r="N34" s="235"/>
      <c r="O34" s="224" t="s">
        <v>38</v>
      </c>
      <c r="P34" s="224"/>
    </row>
    <row r="35" spans="1:16" x14ac:dyDescent="0.2">
      <c r="A35" s="242" t="s">
        <v>26</v>
      </c>
      <c r="B35" s="243"/>
      <c r="C35" s="243"/>
      <c r="D35" s="243"/>
      <c r="E35" s="243"/>
      <c r="F35" s="243"/>
      <c r="G35" s="243"/>
      <c r="H35" s="243"/>
      <c r="I35" s="244"/>
      <c r="J35" s="236" t="s">
        <v>27</v>
      </c>
      <c r="K35" s="237"/>
      <c r="L35" s="150" t="s">
        <v>53</v>
      </c>
      <c r="M35" s="236" t="s">
        <v>28</v>
      </c>
      <c r="N35" s="237"/>
      <c r="O35" s="151" t="s">
        <v>62</v>
      </c>
      <c r="P35" s="151" t="s">
        <v>54</v>
      </c>
    </row>
    <row r="36" spans="1:16" x14ac:dyDescent="0.2">
      <c r="A36" s="225"/>
      <c r="B36" s="226"/>
      <c r="C36" s="226"/>
      <c r="D36" s="226"/>
      <c r="E36" s="226"/>
      <c r="F36" s="226"/>
      <c r="G36" s="226"/>
      <c r="H36" s="226"/>
      <c r="I36" s="227"/>
      <c r="J36" s="248"/>
      <c r="K36" s="249"/>
      <c r="L36" s="22"/>
      <c r="M36" s="238">
        <f>ROUNDUP(J36*L36,0)</f>
        <v>0</v>
      </c>
      <c r="N36" s="239"/>
      <c r="O36" s="27">
        <f>M36-P36</f>
        <v>0</v>
      </c>
      <c r="P36" s="27"/>
    </row>
    <row r="37" spans="1:16" x14ac:dyDescent="0.2">
      <c r="A37" s="228"/>
      <c r="B37" s="229"/>
      <c r="C37" s="229"/>
      <c r="D37" s="229"/>
      <c r="E37" s="229"/>
      <c r="F37" s="229"/>
      <c r="G37" s="229"/>
      <c r="H37" s="229"/>
      <c r="I37" s="230"/>
      <c r="J37" s="20"/>
      <c r="K37" s="20"/>
      <c r="L37" s="23"/>
      <c r="M37" s="20"/>
      <c r="N37" s="20"/>
    </row>
    <row r="38" spans="1:16" x14ac:dyDescent="0.2">
      <c r="A38" s="228"/>
      <c r="B38" s="229"/>
      <c r="C38" s="229"/>
      <c r="D38" s="229"/>
      <c r="E38" s="229"/>
      <c r="F38" s="229"/>
      <c r="G38" s="229"/>
      <c r="H38" s="229"/>
      <c r="I38" s="230"/>
      <c r="J38" s="20"/>
      <c r="K38" s="20"/>
      <c r="L38" s="23"/>
      <c r="M38" s="20"/>
      <c r="N38" s="20"/>
    </row>
    <row r="39" spans="1:16" x14ac:dyDescent="0.2">
      <c r="A39" s="231"/>
      <c r="B39" s="232"/>
      <c r="C39" s="232"/>
      <c r="D39" s="232"/>
      <c r="E39" s="232"/>
      <c r="F39" s="232"/>
      <c r="G39" s="232"/>
      <c r="H39" s="232"/>
      <c r="I39" s="233"/>
      <c r="J39" s="20"/>
      <c r="K39" s="20"/>
      <c r="L39" s="23"/>
      <c r="M39" s="20"/>
      <c r="N39" s="20"/>
    </row>
    <row r="40" spans="1:16" ht="16" thickBot="1" x14ac:dyDescent="0.25"/>
    <row r="41" spans="1:16" ht="19" x14ac:dyDescent="0.25">
      <c r="A41" s="30" t="s">
        <v>11</v>
      </c>
      <c r="C41" s="245" t="s">
        <v>25</v>
      </c>
      <c r="D41" s="246"/>
      <c r="E41" s="246"/>
      <c r="F41" s="246"/>
      <c r="G41" s="246"/>
      <c r="H41" s="247"/>
      <c r="J41" s="234"/>
      <c r="K41" s="234"/>
      <c r="L41" s="234"/>
      <c r="M41" s="234"/>
      <c r="N41" s="235"/>
      <c r="O41" s="224" t="s">
        <v>38</v>
      </c>
      <c r="P41" s="224"/>
    </row>
    <row r="42" spans="1:16" x14ac:dyDescent="0.2">
      <c r="A42" s="242" t="s">
        <v>26</v>
      </c>
      <c r="B42" s="243"/>
      <c r="C42" s="243"/>
      <c r="D42" s="243"/>
      <c r="E42" s="243"/>
      <c r="F42" s="243"/>
      <c r="G42" s="243"/>
      <c r="H42" s="243"/>
      <c r="I42" s="244"/>
      <c r="J42" s="236" t="s">
        <v>27</v>
      </c>
      <c r="K42" s="237"/>
      <c r="L42" s="150" t="s">
        <v>53</v>
      </c>
      <c r="M42" s="236" t="s">
        <v>28</v>
      </c>
      <c r="N42" s="237"/>
      <c r="O42" s="151" t="s">
        <v>62</v>
      </c>
      <c r="P42" s="151" t="s">
        <v>54</v>
      </c>
    </row>
    <row r="43" spans="1:16" x14ac:dyDescent="0.2">
      <c r="A43" s="225"/>
      <c r="B43" s="226"/>
      <c r="C43" s="226"/>
      <c r="D43" s="226"/>
      <c r="E43" s="226"/>
      <c r="F43" s="226"/>
      <c r="G43" s="226"/>
      <c r="H43" s="226"/>
      <c r="I43" s="227"/>
      <c r="J43" s="248"/>
      <c r="K43" s="249"/>
      <c r="L43" s="22"/>
      <c r="M43" s="238">
        <f>ROUNDUP(J43*L43,0)</f>
        <v>0</v>
      </c>
      <c r="N43" s="239"/>
      <c r="O43" s="27">
        <f>M43-P43</f>
        <v>0</v>
      </c>
      <c r="P43" s="27"/>
    </row>
    <row r="44" spans="1:16" x14ac:dyDescent="0.2">
      <c r="A44" s="228"/>
      <c r="B44" s="229"/>
      <c r="C44" s="229"/>
      <c r="D44" s="229"/>
      <c r="E44" s="229"/>
      <c r="F44" s="229"/>
      <c r="G44" s="229"/>
      <c r="H44" s="229"/>
      <c r="I44" s="230"/>
      <c r="J44" s="20"/>
      <c r="K44" s="20"/>
      <c r="L44" s="23"/>
      <c r="M44" s="20"/>
      <c r="N44" s="20"/>
    </row>
    <row r="45" spans="1:16" x14ac:dyDescent="0.2">
      <c r="A45" s="228"/>
      <c r="B45" s="229"/>
      <c r="C45" s="229"/>
      <c r="D45" s="229"/>
      <c r="E45" s="229"/>
      <c r="F45" s="229"/>
      <c r="G45" s="229"/>
      <c r="H45" s="229"/>
      <c r="I45" s="230"/>
      <c r="J45" s="20"/>
      <c r="K45" s="20"/>
      <c r="L45" s="23"/>
      <c r="M45" s="20"/>
      <c r="N45" s="20"/>
    </row>
    <row r="46" spans="1:16" x14ac:dyDescent="0.2">
      <c r="A46" s="231"/>
      <c r="B46" s="232"/>
      <c r="C46" s="232"/>
      <c r="D46" s="232"/>
      <c r="E46" s="232"/>
      <c r="F46" s="232"/>
      <c r="G46" s="232"/>
      <c r="H46" s="232"/>
      <c r="I46" s="233"/>
      <c r="J46" s="20"/>
      <c r="K46" s="20"/>
      <c r="L46" s="23"/>
      <c r="M46" s="20"/>
      <c r="N46" s="20"/>
    </row>
    <row r="47" spans="1:16" ht="16" thickBot="1" x14ac:dyDescent="0.25"/>
    <row r="48" spans="1:16" ht="19" x14ac:dyDescent="0.25">
      <c r="A48" s="30" t="s">
        <v>11</v>
      </c>
      <c r="C48" s="245" t="s">
        <v>25</v>
      </c>
      <c r="D48" s="246"/>
      <c r="E48" s="246"/>
      <c r="F48" s="246"/>
      <c r="G48" s="246"/>
      <c r="H48" s="247"/>
      <c r="J48" s="234"/>
      <c r="K48" s="234"/>
      <c r="L48" s="234"/>
      <c r="M48" s="234"/>
      <c r="N48" s="235"/>
      <c r="O48" s="224" t="s">
        <v>38</v>
      </c>
      <c r="P48" s="224"/>
    </row>
    <row r="49" spans="1:16" x14ac:dyDescent="0.2">
      <c r="A49" s="242" t="s">
        <v>26</v>
      </c>
      <c r="B49" s="243"/>
      <c r="C49" s="243"/>
      <c r="D49" s="243"/>
      <c r="E49" s="243"/>
      <c r="F49" s="243"/>
      <c r="G49" s="243"/>
      <c r="H49" s="243"/>
      <c r="I49" s="244"/>
      <c r="J49" s="236" t="s">
        <v>27</v>
      </c>
      <c r="K49" s="237"/>
      <c r="L49" s="150" t="s">
        <v>53</v>
      </c>
      <c r="M49" s="236" t="s">
        <v>28</v>
      </c>
      <c r="N49" s="237"/>
      <c r="O49" s="151" t="s">
        <v>62</v>
      </c>
      <c r="P49" s="151" t="s">
        <v>54</v>
      </c>
    </row>
    <row r="50" spans="1:16" x14ac:dyDescent="0.2">
      <c r="A50" s="225"/>
      <c r="B50" s="226"/>
      <c r="C50" s="226"/>
      <c r="D50" s="226"/>
      <c r="E50" s="226"/>
      <c r="F50" s="226"/>
      <c r="G50" s="226"/>
      <c r="H50" s="226"/>
      <c r="I50" s="227"/>
      <c r="J50" s="248"/>
      <c r="K50" s="249"/>
      <c r="L50" s="22"/>
      <c r="M50" s="238">
        <f>ROUNDUP(J50*L50,0)</f>
        <v>0</v>
      </c>
      <c r="N50" s="239"/>
      <c r="O50" s="27">
        <f>M50-P50</f>
        <v>0</v>
      </c>
      <c r="P50" s="27"/>
    </row>
    <row r="51" spans="1:16" x14ac:dyDescent="0.2">
      <c r="A51" s="228"/>
      <c r="B51" s="229"/>
      <c r="C51" s="229"/>
      <c r="D51" s="229"/>
      <c r="E51" s="229"/>
      <c r="F51" s="229"/>
      <c r="G51" s="229"/>
      <c r="H51" s="229"/>
      <c r="I51" s="230"/>
      <c r="J51" s="20"/>
      <c r="K51" s="20"/>
      <c r="L51" s="23"/>
      <c r="M51" s="20"/>
      <c r="N51" s="20"/>
    </row>
    <row r="52" spans="1:16" x14ac:dyDescent="0.2">
      <c r="A52" s="228"/>
      <c r="B52" s="229"/>
      <c r="C52" s="229"/>
      <c r="D52" s="229"/>
      <c r="E52" s="229"/>
      <c r="F52" s="229"/>
      <c r="G52" s="229"/>
      <c r="H52" s="229"/>
      <c r="I52" s="230"/>
      <c r="J52" s="20"/>
      <c r="K52" s="20"/>
      <c r="L52" s="23"/>
      <c r="M52" s="20"/>
      <c r="N52" s="20"/>
    </row>
    <row r="53" spans="1:16" x14ac:dyDescent="0.2">
      <c r="A53" s="231"/>
      <c r="B53" s="232"/>
      <c r="C53" s="232"/>
      <c r="D53" s="232"/>
      <c r="E53" s="232"/>
      <c r="F53" s="232"/>
      <c r="G53" s="232"/>
      <c r="H53" s="232"/>
      <c r="I53" s="233"/>
      <c r="J53" s="20"/>
      <c r="K53" s="20"/>
      <c r="L53" s="23"/>
      <c r="M53" s="20"/>
      <c r="N53" s="20"/>
    </row>
    <row r="54" spans="1:16" ht="16" thickBot="1" x14ac:dyDescent="0.25"/>
    <row r="55" spans="1:16" ht="19" x14ac:dyDescent="0.25">
      <c r="A55" s="30" t="s">
        <v>11</v>
      </c>
      <c r="C55" s="245" t="s">
        <v>25</v>
      </c>
      <c r="D55" s="246"/>
      <c r="E55" s="246"/>
      <c r="F55" s="246"/>
      <c r="G55" s="246"/>
      <c r="H55" s="247"/>
      <c r="J55" s="234"/>
      <c r="K55" s="234"/>
      <c r="L55" s="234"/>
      <c r="M55" s="234"/>
      <c r="N55" s="235"/>
      <c r="O55" s="224" t="s">
        <v>38</v>
      </c>
      <c r="P55" s="224"/>
    </row>
    <row r="56" spans="1:16" x14ac:dyDescent="0.2">
      <c r="A56" s="242" t="s">
        <v>26</v>
      </c>
      <c r="B56" s="243"/>
      <c r="C56" s="243"/>
      <c r="D56" s="243"/>
      <c r="E56" s="243"/>
      <c r="F56" s="243"/>
      <c r="G56" s="243"/>
      <c r="H56" s="243"/>
      <c r="I56" s="244"/>
      <c r="J56" s="236" t="s">
        <v>27</v>
      </c>
      <c r="K56" s="237"/>
      <c r="L56" s="150" t="s">
        <v>53</v>
      </c>
      <c r="M56" s="236" t="s">
        <v>28</v>
      </c>
      <c r="N56" s="237"/>
      <c r="O56" s="151" t="s">
        <v>62</v>
      </c>
      <c r="P56" s="151" t="s">
        <v>54</v>
      </c>
    </row>
    <row r="57" spans="1:16" x14ac:dyDescent="0.2">
      <c r="A57" s="225"/>
      <c r="B57" s="226"/>
      <c r="C57" s="226"/>
      <c r="D57" s="226"/>
      <c r="E57" s="226"/>
      <c r="F57" s="226"/>
      <c r="G57" s="226"/>
      <c r="H57" s="226"/>
      <c r="I57" s="227"/>
      <c r="J57" s="248"/>
      <c r="K57" s="249"/>
      <c r="L57" s="22"/>
      <c r="M57" s="238">
        <f>ROUNDUP(J57*L57,0)</f>
        <v>0</v>
      </c>
      <c r="N57" s="239"/>
      <c r="O57" s="27">
        <f>M57-P57</f>
        <v>0</v>
      </c>
      <c r="P57" s="27"/>
    </row>
    <row r="58" spans="1:16" x14ac:dyDescent="0.2">
      <c r="A58" s="228"/>
      <c r="B58" s="229"/>
      <c r="C58" s="229"/>
      <c r="D58" s="229"/>
      <c r="E58" s="229"/>
      <c r="F58" s="229"/>
      <c r="G58" s="229"/>
      <c r="H58" s="229"/>
      <c r="I58" s="230"/>
      <c r="J58" s="20"/>
      <c r="K58" s="20"/>
      <c r="L58" s="23"/>
      <c r="M58" s="20"/>
      <c r="N58" s="20"/>
    </row>
    <row r="59" spans="1:16" x14ac:dyDescent="0.2">
      <c r="A59" s="228"/>
      <c r="B59" s="229"/>
      <c r="C59" s="229"/>
      <c r="D59" s="229"/>
      <c r="E59" s="229"/>
      <c r="F59" s="229"/>
      <c r="G59" s="229"/>
      <c r="H59" s="229"/>
      <c r="I59" s="230"/>
      <c r="J59" s="20"/>
      <c r="K59" s="20"/>
      <c r="L59" s="23"/>
      <c r="M59" s="20"/>
      <c r="N59" s="20"/>
    </row>
    <row r="60" spans="1:16" x14ac:dyDescent="0.2">
      <c r="A60" s="231"/>
      <c r="B60" s="232"/>
      <c r="C60" s="232"/>
      <c r="D60" s="232"/>
      <c r="E60" s="232"/>
      <c r="F60" s="232"/>
      <c r="G60" s="232"/>
      <c r="H60" s="232"/>
      <c r="I60" s="233"/>
      <c r="J60" s="20"/>
      <c r="K60" s="20"/>
      <c r="L60" s="23"/>
      <c r="M60" s="20"/>
      <c r="N60" s="20"/>
    </row>
    <row r="61" spans="1:16" ht="16" thickBot="1" x14ac:dyDescent="0.25">
      <c r="A61" s="52"/>
      <c r="B61" s="52"/>
      <c r="C61" s="52"/>
      <c r="D61" s="52"/>
      <c r="E61" s="52"/>
      <c r="F61" s="52"/>
      <c r="G61" s="52"/>
      <c r="H61" s="52"/>
      <c r="I61" s="52"/>
      <c r="J61" s="20"/>
      <c r="K61" s="20"/>
      <c r="L61" s="23"/>
      <c r="M61" s="20"/>
      <c r="N61" s="20"/>
    </row>
    <row r="62" spans="1:16" ht="19" x14ac:dyDescent="0.25">
      <c r="A62" s="30" t="s">
        <v>11</v>
      </c>
      <c r="C62" s="245" t="s">
        <v>25</v>
      </c>
      <c r="D62" s="246"/>
      <c r="E62" s="246"/>
      <c r="F62" s="246"/>
      <c r="G62" s="246"/>
      <c r="H62" s="247"/>
      <c r="J62" s="234"/>
      <c r="K62" s="234"/>
      <c r="L62" s="234"/>
      <c r="M62" s="234"/>
      <c r="N62" s="235"/>
      <c r="O62" s="224" t="s">
        <v>38</v>
      </c>
      <c r="P62" s="224"/>
    </row>
    <row r="63" spans="1:16" x14ac:dyDescent="0.2">
      <c r="A63" s="242" t="s">
        <v>26</v>
      </c>
      <c r="B63" s="243"/>
      <c r="C63" s="243"/>
      <c r="D63" s="243"/>
      <c r="E63" s="243"/>
      <c r="F63" s="243"/>
      <c r="G63" s="243"/>
      <c r="H63" s="243"/>
      <c r="I63" s="244"/>
      <c r="J63" s="236" t="s">
        <v>27</v>
      </c>
      <c r="K63" s="237"/>
      <c r="L63" s="150" t="s">
        <v>53</v>
      </c>
      <c r="M63" s="236" t="s">
        <v>28</v>
      </c>
      <c r="N63" s="237"/>
      <c r="O63" s="151" t="s">
        <v>62</v>
      </c>
      <c r="P63" s="151" t="s">
        <v>54</v>
      </c>
    </row>
    <row r="64" spans="1:16" x14ac:dyDescent="0.2">
      <c r="A64" s="225"/>
      <c r="B64" s="226"/>
      <c r="C64" s="226"/>
      <c r="D64" s="226"/>
      <c r="E64" s="226"/>
      <c r="F64" s="226"/>
      <c r="G64" s="226"/>
      <c r="H64" s="226"/>
      <c r="I64" s="227"/>
      <c r="J64" s="248"/>
      <c r="K64" s="249"/>
      <c r="L64" s="22"/>
      <c r="M64" s="238">
        <f>ROUNDUP(J64*L64,0)</f>
        <v>0</v>
      </c>
      <c r="N64" s="239"/>
      <c r="O64" s="27">
        <f>M64-P64</f>
        <v>0</v>
      </c>
      <c r="P64" s="27"/>
    </row>
    <row r="65" spans="1:16" x14ac:dyDescent="0.2">
      <c r="A65" s="228"/>
      <c r="B65" s="229"/>
      <c r="C65" s="229"/>
      <c r="D65" s="229"/>
      <c r="E65" s="229"/>
      <c r="F65" s="229"/>
      <c r="G65" s="229"/>
      <c r="H65" s="229"/>
      <c r="I65" s="230"/>
      <c r="J65" s="20"/>
      <c r="K65" s="20"/>
      <c r="L65" s="23"/>
      <c r="M65" s="20"/>
      <c r="N65" s="20"/>
    </row>
    <row r="66" spans="1:16" x14ac:dyDescent="0.2">
      <c r="A66" s="228"/>
      <c r="B66" s="229"/>
      <c r="C66" s="229"/>
      <c r="D66" s="229"/>
      <c r="E66" s="229"/>
      <c r="F66" s="229"/>
      <c r="G66" s="229"/>
      <c r="H66" s="229"/>
      <c r="I66" s="230"/>
      <c r="J66" s="20"/>
      <c r="K66" s="20"/>
      <c r="L66" s="23"/>
      <c r="M66" s="20"/>
      <c r="N66" s="20"/>
    </row>
    <row r="67" spans="1:16" x14ac:dyDescent="0.2">
      <c r="A67" s="231"/>
      <c r="B67" s="232"/>
      <c r="C67" s="232"/>
      <c r="D67" s="232"/>
      <c r="E67" s="232"/>
      <c r="F67" s="232"/>
      <c r="G67" s="232"/>
      <c r="H67" s="232"/>
      <c r="I67" s="233"/>
      <c r="J67" s="20"/>
      <c r="K67" s="20"/>
      <c r="L67" s="23"/>
      <c r="M67" s="20"/>
      <c r="N67" s="20"/>
    </row>
    <row r="68" spans="1:16" x14ac:dyDescent="0.2">
      <c r="A68" s="52"/>
      <c r="B68" s="52"/>
      <c r="C68" s="52"/>
      <c r="D68" s="52"/>
      <c r="E68" s="52"/>
      <c r="F68" s="52"/>
      <c r="G68" s="52"/>
      <c r="H68" s="52"/>
      <c r="I68" s="52"/>
      <c r="J68" s="20"/>
      <c r="K68" s="20"/>
      <c r="L68" s="23"/>
      <c r="M68" s="20"/>
      <c r="N68" s="20"/>
    </row>
    <row r="69" spans="1:16" ht="16" thickBot="1" x14ac:dyDescent="0.25">
      <c r="A69" s="52"/>
      <c r="B69" s="52"/>
      <c r="C69" s="52"/>
      <c r="D69" s="52"/>
      <c r="E69" s="52"/>
      <c r="F69" s="52"/>
      <c r="G69" s="52"/>
      <c r="H69" s="52"/>
      <c r="I69" s="52"/>
      <c r="J69" s="20"/>
      <c r="K69" s="20"/>
      <c r="L69" s="23"/>
      <c r="M69" s="20"/>
      <c r="N69" s="20"/>
    </row>
    <row r="70" spans="1:16" ht="19" x14ac:dyDescent="0.25">
      <c r="A70" s="30" t="s">
        <v>11</v>
      </c>
      <c r="C70" s="245" t="s">
        <v>25</v>
      </c>
      <c r="D70" s="246"/>
      <c r="E70" s="246"/>
      <c r="F70" s="246"/>
      <c r="G70" s="246"/>
      <c r="H70" s="247"/>
      <c r="J70" s="234"/>
      <c r="K70" s="234"/>
      <c r="L70" s="234"/>
      <c r="M70" s="234"/>
      <c r="N70" s="235"/>
      <c r="O70" s="224" t="s">
        <v>38</v>
      </c>
      <c r="P70" s="224"/>
    </row>
    <row r="71" spans="1:16" x14ac:dyDescent="0.2">
      <c r="A71" s="242" t="s">
        <v>26</v>
      </c>
      <c r="B71" s="243"/>
      <c r="C71" s="243"/>
      <c r="D71" s="243"/>
      <c r="E71" s="243"/>
      <c r="F71" s="243"/>
      <c r="G71" s="243"/>
      <c r="H71" s="243"/>
      <c r="I71" s="244"/>
      <c r="J71" s="236" t="s">
        <v>27</v>
      </c>
      <c r="K71" s="237"/>
      <c r="L71" s="150" t="s">
        <v>53</v>
      </c>
      <c r="M71" s="236" t="s">
        <v>28</v>
      </c>
      <c r="N71" s="237"/>
      <c r="O71" s="151" t="s">
        <v>62</v>
      </c>
      <c r="P71" s="151" t="s">
        <v>54</v>
      </c>
    </row>
    <row r="72" spans="1:16" x14ac:dyDescent="0.2">
      <c r="A72" s="225"/>
      <c r="B72" s="226"/>
      <c r="C72" s="226"/>
      <c r="D72" s="226"/>
      <c r="E72" s="226"/>
      <c r="F72" s="226"/>
      <c r="G72" s="226"/>
      <c r="H72" s="226"/>
      <c r="I72" s="227"/>
      <c r="J72" s="248"/>
      <c r="K72" s="249"/>
      <c r="L72" s="22"/>
      <c r="M72" s="238">
        <f>ROUNDUP(J72*L72,0)</f>
        <v>0</v>
      </c>
      <c r="N72" s="239"/>
      <c r="O72" s="27">
        <f>M72-P72</f>
        <v>0</v>
      </c>
      <c r="P72" s="27"/>
    </row>
    <row r="73" spans="1:16" x14ac:dyDescent="0.2">
      <c r="A73" s="228"/>
      <c r="B73" s="229"/>
      <c r="C73" s="229"/>
      <c r="D73" s="229"/>
      <c r="E73" s="229"/>
      <c r="F73" s="229"/>
      <c r="G73" s="229"/>
      <c r="H73" s="229"/>
      <c r="I73" s="230"/>
      <c r="J73" s="20"/>
      <c r="K73" s="20"/>
      <c r="L73" s="23"/>
      <c r="M73" s="20"/>
      <c r="N73" s="20"/>
    </row>
    <row r="74" spans="1:16" ht="16" thickBot="1" x14ac:dyDescent="0.25">
      <c r="A74" s="228"/>
      <c r="B74" s="229"/>
      <c r="C74" s="229"/>
      <c r="D74" s="229"/>
      <c r="E74" s="229"/>
      <c r="F74" s="229"/>
      <c r="G74" s="229"/>
      <c r="H74" s="229"/>
      <c r="I74" s="230"/>
      <c r="J74" s="20"/>
      <c r="K74" s="20"/>
      <c r="L74" s="23"/>
      <c r="M74" s="20"/>
      <c r="N74" s="20"/>
    </row>
    <row r="75" spans="1:16" ht="16" thickBot="1" x14ac:dyDescent="0.25">
      <c r="A75" s="231"/>
      <c r="B75" s="232"/>
      <c r="C75" s="232"/>
      <c r="D75" s="232"/>
      <c r="E75" s="232"/>
      <c r="F75" s="232"/>
      <c r="G75" s="232"/>
      <c r="H75" s="232"/>
      <c r="I75" s="233"/>
      <c r="J75" s="20"/>
      <c r="K75" s="20"/>
      <c r="L75" s="23"/>
      <c r="M75" s="20"/>
      <c r="N75" s="20"/>
      <c r="O75" s="252" t="s">
        <v>38</v>
      </c>
      <c r="P75" s="253"/>
    </row>
    <row r="76" spans="1:16" ht="16" thickBot="1" x14ac:dyDescent="0.25">
      <c r="O76" s="159" t="s">
        <v>209</v>
      </c>
      <c r="P76" s="160">
        <f>P8+P15+P22+P29+P36+P43+P50+P57+P64+P72</f>
        <v>0</v>
      </c>
    </row>
    <row r="77" spans="1:16" ht="16" thickBot="1" x14ac:dyDescent="0.25">
      <c r="B77" s="42"/>
      <c r="C77" s="42"/>
      <c r="D77" s="42"/>
      <c r="E77" s="42"/>
      <c r="F77" s="42"/>
      <c r="G77" s="250">
        <f>M8+M15+M22+M29+M36+M43+M50+M57+M64+M72</f>
        <v>0</v>
      </c>
      <c r="H77" s="250"/>
      <c r="I77" s="250"/>
      <c r="J77" s="250"/>
      <c r="K77" s="250"/>
      <c r="L77" s="31"/>
      <c r="O77" s="158" t="s">
        <v>210</v>
      </c>
      <c r="P77" s="161">
        <f>ROUNDUP(0.005*(P8+P15+P22+P29+P36+P43+P50+P57+P64+P72),0)</f>
        <v>0</v>
      </c>
    </row>
    <row r="78" spans="1:16" ht="17" thickBot="1" x14ac:dyDescent="0.25">
      <c r="B78" s="48" t="s">
        <v>86</v>
      </c>
      <c r="C78" s="42"/>
      <c r="D78" s="42"/>
      <c r="E78" s="42"/>
      <c r="F78" s="42"/>
      <c r="G78" s="251"/>
      <c r="H78" s="251"/>
      <c r="I78" s="251"/>
      <c r="J78" s="251"/>
      <c r="K78" s="251"/>
      <c r="L78" s="31"/>
      <c r="O78" s="164" t="s">
        <v>59</v>
      </c>
      <c r="P78" s="165">
        <f>P76+P77</f>
        <v>0</v>
      </c>
    </row>
    <row r="79" spans="1:16" x14ac:dyDescent="0.2">
      <c r="O79" s="35"/>
      <c r="P79" s="35"/>
    </row>
    <row r="80" spans="1:16" x14ac:dyDescent="0.2">
      <c r="A80" s="26" t="s">
        <v>87</v>
      </c>
      <c r="G80" s="32"/>
      <c r="H80" s="32"/>
      <c r="I80" s="32"/>
      <c r="O80" s="70"/>
      <c r="P80" s="85"/>
    </row>
    <row r="81" spans="1:16" x14ac:dyDescent="0.2">
      <c r="A81" s="86" t="s">
        <v>85</v>
      </c>
      <c r="G81" s="35"/>
      <c r="H81" s="35"/>
      <c r="I81" s="35"/>
      <c r="O81" s="71"/>
      <c r="P81" s="71"/>
    </row>
    <row r="82" spans="1:16" x14ac:dyDescent="0.2">
      <c r="B82" s="53"/>
      <c r="G82" s="35"/>
      <c r="H82" s="35"/>
      <c r="I82" s="35"/>
      <c r="O82" s="71"/>
      <c r="P82" s="71"/>
    </row>
    <row r="83" spans="1:16" x14ac:dyDescent="0.2">
      <c r="G83" s="35"/>
      <c r="H83" s="35"/>
      <c r="I83" s="35"/>
      <c r="O83" s="71"/>
      <c r="P83" s="71"/>
    </row>
  </sheetData>
  <sheetProtection algorithmName="SHA-512" hashValue="rFzLacpv5DDbsUFKNRkq+tpUj6h2SkPB6uebTnp+U6MYEwRy19iZaclX7ch/sGOMpI+wqMyyopCzzLS5Xk1WKQ==" saltValue="BBOPhV38nQok3emtnDW8dA==" spinCount="100000" sheet="1" formatCells="0" selectLockedCells="1"/>
  <mergeCells count="94">
    <mergeCell ref="A1:P1"/>
    <mergeCell ref="O70:P70"/>
    <mergeCell ref="A71:I71"/>
    <mergeCell ref="J71:K71"/>
    <mergeCell ref="M71:N71"/>
    <mergeCell ref="C20:H20"/>
    <mergeCell ref="M49:N49"/>
    <mergeCell ref="J43:K43"/>
    <mergeCell ref="M43:N43"/>
    <mergeCell ref="M50:N50"/>
    <mergeCell ref="A43:I46"/>
    <mergeCell ref="J48:N48"/>
    <mergeCell ref="A36:I39"/>
    <mergeCell ref="M35:N35"/>
    <mergeCell ref="A35:I35"/>
    <mergeCell ref="C55:H55"/>
    <mergeCell ref="J55:N55"/>
    <mergeCell ref="O55:P55"/>
    <mergeCell ref="A56:I56"/>
    <mergeCell ref="J56:K56"/>
    <mergeCell ref="M56:N56"/>
    <mergeCell ref="A57:I60"/>
    <mergeCell ref="J57:K57"/>
    <mergeCell ref="M57:N57"/>
    <mergeCell ref="C62:H62"/>
    <mergeCell ref="J62:N62"/>
    <mergeCell ref="O62:P62"/>
    <mergeCell ref="A63:I63"/>
    <mergeCell ref="J63:K63"/>
    <mergeCell ref="M63:N63"/>
    <mergeCell ref="G77:K78"/>
    <mergeCell ref="A72:I75"/>
    <mergeCell ref="J72:K72"/>
    <mergeCell ref="M72:N72"/>
    <mergeCell ref="A64:I67"/>
    <mergeCell ref="J64:K64"/>
    <mergeCell ref="M64:N64"/>
    <mergeCell ref="C70:H70"/>
    <mergeCell ref="J70:N70"/>
    <mergeCell ref="O75:P75"/>
    <mergeCell ref="C48:H48"/>
    <mergeCell ref="J22:K22"/>
    <mergeCell ref="J29:K29"/>
    <mergeCell ref="J50:K50"/>
    <mergeCell ref="J8:K8"/>
    <mergeCell ref="J15:K15"/>
    <mergeCell ref="A49:I49"/>
    <mergeCell ref="J49:K49"/>
    <mergeCell ref="A42:I42"/>
    <mergeCell ref="A50:I53"/>
    <mergeCell ref="A28:I28"/>
    <mergeCell ref="A29:I32"/>
    <mergeCell ref="C13:H13"/>
    <mergeCell ref="C27:H27"/>
    <mergeCell ref="C34:H34"/>
    <mergeCell ref="C41:H41"/>
    <mergeCell ref="M29:N29"/>
    <mergeCell ref="J42:K42"/>
    <mergeCell ref="M42:N42"/>
    <mergeCell ref="J36:K36"/>
    <mergeCell ref="M36:N36"/>
    <mergeCell ref="J34:N34"/>
    <mergeCell ref="J35:K35"/>
    <mergeCell ref="J41:N41"/>
    <mergeCell ref="A2:M3"/>
    <mergeCell ref="J7:K7"/>
    <mergeCell ref="M7:N7"/>
    <mergeCell ref="J27:N27"/>
    <mergeCell ref="A15:I18"/>
    <mergeCell ref="A21:I21"/>
    <mergeCell ref="J21:K21"/>
    <mergeCell ref="M21:N21"/>
    <mergeCell ref="A8:I11"/>
    <mergeCell ref="A7:I7"/>
    <mergeCell ref="A14:I14"/>
    <mergeCell ref="J14:K14"/>
    <mergeCell ref="M22:N22"/>
    <mergeCell ref="C6:H6"/>
    <mergeCell ref="O34:P34"/>
    <mergeCell ref="A22:I25"/>
    <mergeCell ref="O41:P41"/>
    <mergeCell ref="O48:P48"/>
    <mergeCell ref="O6:P6"/>
    <mergeCell ref="J6:N6"/>
    <mergeCell ref="J13:N13"/>
    <mergeCell ref="O13:P13"/>
    <mergeCell ref="J20:N20"/>
    <mergeCell ref="O20:P20"/>
    <mergeCell ref="J28:K28"/>
    <mergeCell ref="M28:N28"/>
    <mergeCell ref="M8:N8"/>
    <mergeCell ref="M15:N15"/>
    <mergeCell ref="M14:N14"/>
    <mergeCell ref="O27:P27"/>
  </mergeCells>
  <pageMargins left="0.7" right="0.7" top="0.5" bottom="0.75" header="0.3" footer="0.3"/>
  <pageSetup scale="56" orientation="portrait" r:id="rId1"/>
  <ignoredErrors>
    <ignoredError sqref="P77"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Categories!$A$2:$A$19</xm:f>
          </x14:formula1>
          <xm:sqref>C70:H70 C13:H13 C20:H20 C27:H27 C34:H34 C41:H41 C48:H48 C55:H55 C62:H62 C6:H6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19"/>
  <sheetViews>
    <sheetView view="pageLayout" workbookViewId="0">
      <selection activeCell="A20" sqref="A20"/>
    </sheetView>
  </sheetViews>
  <sheetFormatPr baseColWidth="10" defaultColWidth="8.83203125" defaultRowHeight="15" x14ac:dyDescent="0.2"/>
  <sheetData>
    <row r="1" spans="1:1" ht="19" x14ac:dyDescent="0.25">
      <c r="A1" s="1" t="s">
        <v>25</v>
      </c>
    </row>
    <row r="2" spans="1:1" x14ac:dyDescent="0.2">
      <c r="A2" t="s">
        <v>12</v>
      </c>
    </row>
    <row r="3" spans="1:1" x14ac:dyDescent="0.2">
      <c r="A3" t="s">
        <v>13</v>
      </c>
    </row>
    <row r="4" spans="1:1" x14ac:dyDescent="0.2">
      <c r="A4" t="s">
        <v>14</v>
      </c>
    </row>
    <row r="5" spans="1:1" x14ac:dyDescent="0.2">
      <c r="A5" t="s">
        <v>57</v>
      </c>
    </row>
    <row r="6" spans="1:1" x14ac:dyDescent="0.2">
      <c r="A6" t="s">
        <v>15</v>
      </c>
    </row>
    <row r="7" spans="1:1" x14ac:dyDescent="0.2">
      <c r="A7" t="s">
        <v>16</v>
      </c>
    </row>
    <row r="8" spans="1:1" x14ac:dyDescent="0.2">
      <c r="A8" t="s">
        <v>17</v>
      </c>
    </row>
    <row r="9" spans="1:1" x14ac:dyDescent="0.2">
      <c r="A9" t="s">
        <v>61</v>
      </c>
    </row>
    <row r="10" spans="1:1" x14ac:dyDescent="0.2">
      <c r="A10" t="s">
        <v>18</v>
      </c>
    </row>
    <row r="11" spans="1:1" x14ac:dyDescent="0.2">
      <c r="A11" t="s">
        <v>19</v>
      </c>
    </row>
    <row r="12" spans="1:1" x14ac:dyDescent="0.2">
      <c r="A12" t="s">
        <v>20</v>
      </c>
    </row>
    <row r="13" spans="1:1" x14ac:dyDescent="0.2">
      <c r="A13" t="s">
        <v>21</v>
      </c>
    </row>
    <row r="14" spans="1:1" x14ac:dyDescent="0.2">
      <c r="A14" t="s">
        <v>22</v>
      </c>
    </row>
    <row r="15" spans="1:1" x14ac:dyDescent="0.2">
      <c r="A15" t="s">
        <v>23</v>
      </c>
    </row>
    <row r="16" spans="1:1" x14ac:dyDescent="0.2">
      <c r="A16" t="s">
        <v>76</v>
      </c>
    </row>
    <row r="17" spans="1:1" x14ac:dyDescent="0.2">
      <c r="A17" t="s">
        <v>24</v>
      </c>
    </row>
    <row r="18" spans="1:1" x14ac:dyDescent="0.2">
      <c r="A18" t="s">
        <v>95</v>
      </c>
    </row>
    <row r="19" spans="1:1" x14ac:dyDescent="0.2">
      <c r="A19" t="s">
        <v>96</v>
      </c>
    </row>
  </sheetData>
  <sortState xmlns:xlrd2="http://schemas.microsoft.com/office/spreadsheetml/2017/richdata2" ref="A2:A18">
    <sortCondition ref="A2"/>
  </sortState>
  <phoneticPr fontId="14"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99" t="s">
        <v>32</v>
      </c>
      <c r="B1" s="274" t="s">
        <v>33</v>
      </c>
      <c r="C1" s="276"/>
      <c r="D1" s="274" t="s">
        <v>34</v>
      </c>
      <c r="E1" s="275"/>
      <c r="F1" s="275"/>
      <c r="G1" s="275"/>
      <c r="H1" s="276"/>
      <c r="I1" s="302" t="s">
        <v>35</v>
      </c>
      <c r="J1" s="296" t="s">
        <v>36</v>
      </c>
      <c r="K1" s="283" t="s">
        <v>37</v>
      </c>
      <c r="L1" s="256" t="s">
        <v>38</v>
      </c>
      <c r="M1" s="257"/>
    </row>
    <row r="2" spans="1:13" x14ac:dyDescent="0.2">
      <c r="A2" s="300"/>
      <c r="B2" s="277"/>
      <c r="C2" s="279"/>
      <c r="D2" s="277"/>
      <c r="E2" s="278"/>
      <c r="F2" s="278"/>
      <c r="G2" s="278"/>
      <c r="H2" s="279"/>
      <c r="I2" s="303"/>
      <c r="J2" s="297"/>
      <c r="K2" s="284"/>
      <c r="L2" s="258"/>
      <c r="M2" s="259"/>
    </row>
    <row r="3" spans="1:13" ht="16" thickBot="1" x14ac:dyDescent="0.25">
      <c r="A3" s="301"/>
      <c r="B3" s="280"/>
      <c r="C3" s="282"/>
      <c r="D3" s="280"/>
      <c r="E3" s="281"/>
      <c r="F3" s="281"/>
      <c r="G3" s="281"/>
      <c r="H3" s="282"/>
      <c r="I3" s="304"/>
      <c r="J3" s="298"/>
      <c r="K3" s="285"/>
      <c r="L3" s="260"/>
      <c r="M3" s="261"/>
    </row>
    <row r="4" spans="1:13" x14ac:dyDescent="0.2">
      <c r="A4" s="8"/>
      <c r="B4" s="291" t="s">
        <v>25</v>
      </c>
      <c r="C4" s="292"/>
      <c r="D4" s="271"/>
      <c r="E4" s="272"/>
      <c r="F4" s="272"/>
      <c r="G4" s="272"/>
      <c r="H4" s="273"/>
      <c r="I4" s="3"/>
      <c r="J4" s="4"/>
      <c r="K4" s="13">
        <f>I4*J4</f>
        <v>0</v>
      </c>
      <c r="L4" s="9"/>
      <c r="M4" s="3">
        <f>K4-L4</f>
        <v>0</v>
      </c>
    </row>
    <row r="5" spans="1:13" x14ac:dyDescent="0.2">
      <c r="A5" s="7"/>
      <c r="B5" s="286" t="s">
        <v>25</v>
      </c>
      <c r="C5" s="286"/>
      <c r="D5" s="264"/>
      <c r="E5" s="264"/>
      <c r="F5" s="264"/>
      <c r="G5" s="264"/>
      <c r="H5" s="264"/>
      <c r="I5" s="5"/>
      <c r="J5" s="6"/>
      <c r="K5" s="14">
        <f t="shared" ref="K5:K20" si="0">I5*J5</f>
        <v>0</v>
      </c>
      <c r="L5" s="10"/>
      <c r="M5" s="3">
        <f>K5-L5</f>
        <v>0</v>
      </c>
    </row>
    <row r="6" spans="1:13" x14ac:dyDescent="0.2">
      <c r="A6" s="7"/>
      <c r="B6" s="286" t="s">
        <v>25</v>
      </c>
      <c r="C6" s="286"/>
      <c r="D6" s="264"/>
      <c r="E6" s="264"/>
      <c r="F6" s="264"/>
      <c r="G6" s="264"/>
      <c r="H6" s="264"/>
      <c r="I6" s="5"/>
      <c r="J6" s="6"/>
      <c r="K6" s="14">
        <f t="shared" si="0"/>
        <v>0</v>
      </c>
      <c r="L6" s="10"/>
      <c r="M6" s="3">
        <f t="shared" ref="M6:M20" si="1">K6-L6</f>
        <v>0</v>
      </c>
    </row>
    <row r="7" spans="1:13" x14ac:dyDescent="0.2">
      <c r="A7" s="7"/>
      <c r="B7" s="286" t="s">
        <v>25</v>
      </c>
      <c r="C7" s="286"/>
      <c r="D7" s="264"/>
      <c r="E7" s="264"/>
      <c r="F7" s="264"/>
      <c r="G7" s="264"/>
      <c r="H7" s="264"/>
      <c r="I7" s="5"/>
      <c r="J7" s="6"/>
      <c r="K7" s="14">
        <f t="shared" si="0"/>
        <v>0</v>
      </c>
      <c r="L7" s="10"/>
      <c r="M7" s="3">
        <f t="shared" si="1"/>
        <v>0</v>
      </c>
    </row>
    <row r="8" spans="1:13" x14ac:dyDescent="0.2">
      <c r="A8" s="7"/>
      <c r="B8" s="286" t="s">
        <v>25</v>
      </c>
      <c r="C8" s="286"/>
      <c r="D8" s="264"/>
      <c r="E8" s="264"/>
      <c r="F8" s="264"/>
      <c r="G8" s="264"/>
      <c r="H8" s="264"/>
      <c r="I8" s="5"/>
      <c r="J8" s="6"/>
      <c r="K8" s="14">
        <f t="shared" si="0"/>
        <v>0</v>
      </c>
      <c r="L8" s="10"/>
      <c r="M8" s="3">
        <f t="shared" si="1"/>
        <v>0</v>
      </c>
    </row>
    <row r="9" spans="1:13" x14ac:dyDescent="0.2">
      <c r="A9" s="7"/>
      <c r="B9" s="286" t="s">
        <v>25</v>
      </c>
      <c r="C9" s="286"/>
      <c r="D9" s="264"/>
      <c r="E9" s="264"/>
      <c r="F9" s="264"/>
      <c r="G9" s="264"/>
      <c r="H9" s="264"/>
      <c r="I9" s="5"/>
      <c r="J9" s="6"/>
      <c r="K9" s="14">
        <f t="shared" si="0"/>
        <v>0</v>
      </c>
      <c r="L9" s="10"/>
      <c r="M9" s="3">
        <f t="shared" si="1"/>
        <v>0</v>
      </c>
    </row>
    <row r="10" spans="1:13" x14ac:dyDescent="0.2">
      <c r="A10" s="7"/>
      <c r="B10" s="286" t="s">
        <v>25</v>
      </c>
      <c r="C10" s="286"/>
      <c r="D10" s="264"/>
      <c r="E10" s="264"/>
      <c r="F10" s="264"/>
      <c r="G10" s="264"/>
      <c r="H10" s="264"/>
      <c r="I10" s="5"/>
      <c r="J10" s="6"/>
      <c r="K10" s="14">
        <f t="shared" si="0"/>
        <v>0</v>
      </c>
      <c r="L10" s="10"/>
      <c r="M10" s="3">
        <f t="shared" si="1"/>
        <v>0</v>
      </c>
    </row>
    <row r="11" spans="1:13" x14ac:dyDescent="0.2">
      <c r="A11" s="7"/>
      <c r="B11" s="286" t="s">
        <v>25</v>
      </c>
      <c r="C11" s="286"/>
      <c r="D11" s="264"/>
      <c r="E11" s="264"/>
      <c r="F11" s="264"/>
      <c r="G11" s="264"/>
      <c r="H11" s="264"/>
      <c r="I11" s="5"/>
      <c r="J11" s="6"/>
      <c r="K11" s="14">
        <f t="shared" si="0"/>
        <v>0</v>
      </c>
      <c r="L11" s="10"/>
      <c r="M11" s="3">
        <f t="shared" si="1"/>
        <v>0</v>
      </c>
    </row>
    <row r="12" spans="1:13" x14ac:dyDescent="0.2">
      <c r="A12" s="7"/>
      <c r="B12" s="286" t="s">
        <v>25</v>
      </c>
      <c r="C12" s="286"/>
      <c r="D12" s="264"/>
      <c r="E12" s="264"/>
      <c r="F12" s="264"/>
      <c r="G12" s="264"/>
      <c r="H12" s="264"/>
      <c r="I12" s="5"/>
      <c r="J12" s="6"/>
      <c r="K12" s="14">
        <f t="shared" si="0"/>
        <v>0</v>
      </c>
      <c r="L12" s="10"/>
      <c r="M12" s="3">
        <f t="shared" si="1"/>
        <v>0</v>
      </c>
    </row>
    <row r="13" spans="1:13" x14ac:dyDescent="0.2">
      <c r="A13" s="7"/>
      <c r="B13" s="286" t="s">
        <v>25</v>
      </c>
      <c r="C13" s="286"/>
      <c r="D13" s="264"/>
      <c r="E13" s="264"/>
      <c r="F13" s="264"/>
      <c r="G13" s="264"/>
      <c r="H13" s="264"/>
      <c r="I13" s="5"/>
      <c r="J13" s="6"/>
      <c r="K13" s="14">
        <f t="shared" si="0"/>
        <v>0</v>
      </c>
      <c r="L13" s="10"/>
      <c r="M13" s="3">
        <f t="shared" si="1"/>
        <v>0</v>
      </c>
    </row>
    <row r="14" spans="1:13" x14ac:dyDescent="0.2">
      <c r="A14" s="7"/>
      <c r="B14" s="286" t="s">
        <v>25</v>
      </c>
      <c r="C14" s="286"/>
      <c r="D14" s="264"/>
      <c r="E14" s="264"/>
      <c r="F14" s="264"/>
      <c r="G14" s="264"/>
      <c r="H14" s="264"/>
      <c r="I14" s="5"/>
      <c r="J14" s="6"/>
      <c r="K14" s="14">
        <f t="shared" si="0"/>
        <v>0</v>
      </c>
      <c r="L14" s="10"/>
      <c r="M14" s="3">
        <f t="shared" si="1"/>
        <v>0</v>
      </c>
    </row>
    <row r="15" spans="1:13" x14ac:dyDescent="0.2">
      <c r="A15" s="7"/>
      <c r="B15" s="286" t="s">
        <v>25</v>
      </c>
      <c r="C15" s="286"/>
      <c r="D15" s="264"/>
      <c r="E15" s="264"/>
      <c r="F15" s="264"/>
      <c r="G15" s="264"/>
      <c r="H15" s="264"/>
      <c r="I15" s="5"/>
      <c r="J15" s="6"/>
      <c r="K15" s="14">
        <f t="shared" si="0"/>
        <v>0</v>
      </c>
      <c r="L15" s="10"/>
      <c r="M15" s="3">
        <f t="shared" si="1"/>
        <v>0</v>
      </c>
    </row>
    <row r="16" spans="1:13" x14ac:dyDescent="0.2">
      <c r="A16" s="7"/>
      <c r="B16" s="286" t="s">
        <v>25</v>
      </c>
      <c r="C16" s="286"/>
      <c r="D16" s="264"/>
      <c r="E16" s="264"/>
      <c r="F16" s="264"/>
      <c r="G16" s="264"/>
      <c r="H16" s="264"/>
      <c r="I16" s="5"/>
      <c r="J16" s="6"/>
      <c r="K16" s="14">
        <f t="shared" si="0"/>
        <v>0</v>
      </c>
      <c r="L16" s="10"/>
      <c r="M16" s="3">
        <f t="shared" si="1"/>
        <v>0</v>
      </c>
    </row>
    <row r="17" spans="1:13" x14ac:dyDescent="0.2">
      <c r="A17" s="7"/>
      <c r="B17" s="286" t="s">
        <v>25</v>
      </c>
      <c r="C17" s="286"/>
      <c r="D17" s="264"/>
      <c r="E17" s="264"/>
      <c r="F17" s="264"/>
      <c r="G17" s="264"/>
      <c r="H17" s="264"/>
      <c r="I17" s="5"/>
      <c r="J17" s="6"/>
      <c r="K17" s="14">
        <f t="shared" si="0"/>
        <v>0</v>
      </c>
      <c r="L17" s="10"/>
      <c r="M17" s="3">
        <f t="shared" si="1"/>
        <v>0</v>
      </c>
    </row>
    <row r="18" spans="1:13" x14ac:dyDescent="0.2">
      <c r="A18" s="7"/>
      <c r="B18" s="286" t="s">
        <v>25</v>
      </c>
      <c r="C18" s="286"/>
      <c r="D18" s="264"/>
      <c r="E18" s="264"/>
      <c r="F18" s="264"/>
      <c r="G18" s="264"/>
      <c r="H18" s="264"/>
      <c r="I18" s="5"/>
      <c r="J18" s="6"/>
      <c r="K18" s="14">
        <f t="shared" si="0"/>
        <v>0</v>
      </c>
      <c r="L18" s="10"/>
      <c r="M18" s="3">
        <f t="shared" si="1"/>
        <v>0</v>
      </c>
    </row>
    <row r="19" spans="1:13" x14ac:dyDescent="0.2">
      <c r="A19" s="7"/>
      <c r="B19" s="286" t="s">
        <v>25</v>
      </c>
      <c r="C19" s="286"/>
      <c r="D19" s="264"/>
      <c r="E19" s="264"/>
      <c r="F19" s="264"/>
      <c r="G19" s="264"/>
      <c r="H19" s="264"/>
      <c r="I19" s="5"/>
      <c r="J19" s="6"/>
      <c r="K19" s="14">
        <f t="shared" si="0"/>
        <v>0</v>
      </c>
      <c r="L19" s="10"/>
      <c r="M19" s="3">
        <f t="shared" si="1"/>
        <v>0</v>
      </c>
    </row>
    <row r="20" spans="1:13" x14ac:dyDescent="0.2">
      <c r="A20" s="7"/>
      <c r="B20" s="286" t="s">
        <v>25</v>
      </c>
      <c r="C20" s="286"/>
      <c r="D20" s="264"/>
      <c r="E20" s="264"/>
      <c r="F20" s="264"/>
      <c r="G20" s="264"/>
      <c r="H20" s="264"/>
      <c r="I20" s="5"/>
      <c r="J20" s="6"/>
      <c r="K20" s="14">
        <f t="shared" si="0"/>
        <v>0</v>
      </c>
      <c r="L20" s="10"/>
      <c r="M20" s="3">
        <f t="shared" si="1"/>
        <v>0</v>
      </c>
    </row>
    <row r="21" spans="1:13" ht="16" thickBot="1" x14ac:dyDescent="0.25">
      <c r="A21" s="7"/>
      <c r="B21" s="293" t="s">
        <v>39</v>
      </c>
      <c r="C21" s="295"/>
      <c r="D21" s="293" t="s">
        <v>40</v>
      </c>
      <c r="E21" s="294"/>
      <c r="F21" s="294"/>
      <c r="G21" s="294"/>
      <c r="H21" s="295"/>
      <c r="I21" s="15">
        <f>SUM(I4:I20)</f>
        <v>0</v>
      </c>
      <c r="J21" s="16">
        <v>5.0000000000000001E-3</v>
      </c>
      <c r="K21" s="17">
        <f>ROUNDUP((J21*I21),0)</f>
        <v>0</v>
      </c>
      <c r="L21" s="18">
        <v>0</v>
      </c>
      <c r="M21" s="19">
        <f>K21-L21</f>
        <v>0</v>
      </c>
    </row>
    <row r="22" spans="1:13" ht="20.25" customHeight="1" x14ac:dyDescent="0.2">
      <c r="A22" s="2"/>
      <c r="B22" s="287" t="s">
        <v>41</v>
      </c>
      <c r="C22" s="288"/>
      <c r="D22" s="265"/>
      <c r="E22" s="266"/>
      <c r="F22" s="266"/>
      <c r="G22" s="266"/>
      <c r="H22" s="266"/>
      <c r="I22" s="266"/>
      <c r="J22" s="267"/>
      <c r="K22" s="262">
        <f>SUM(K4:K21)</f>
        <v>0</v>
      </c>
      <c r="L22" s="11">
        <f>SUM(L4:L21)</f>
        <v>0</v>
      </c>
      <c r="M22" s="262">
        <f>SUM(M4:M21)</f>
        <v>0</v>
      </c>
    </row>
    <row r="23" spans="1:13" ht="21" customHeight="1" thickBot="1" x14ac:dyDescent="0.25">
      <c r="A23" s="2"/>
      <c r="B23" s="289"/>
      <c r="C23" s="290"/>
      <c r="D23" s="268"/>
      <c r="E23" s="269"/>
      <c r="F23" s="269"/>
      <c r="G23" s="269"/>
      <c r="H23" s="269"/>
      <c r="I23" s="269"/>
      <c r="J23" s="270"/>
      <c r="K23" s="263"/>
      <c r="L23" s="12"/>
      <c r="M23" s="263"/>
    </row>
  </sheetData>
  <mergeCells count="47">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20:C20"/>
    <mergeCell ref="B19:C19"/>
    <mergeCell ref="B17:C17"/>
    <mergeCell ref="B18:C18"/>
    <mergeCell ref="D18:H18"/>
    <mergeCell ref="L1:M3"/>
    <mergeCell ref="M22:M23"/>
    <mergeCell ref="D5:H5"/>
    <mergeCell ref="D6:H6"/>
    <mergeCell ref="D7:H7"/>
    <mergeCell ref="D22:J23"/>
    <mergeCell ref="D15:H15"/>
    <mergeCell ref="D4:H4"/>
    <mergeCell ref="D1:H3"/>
    <mergeCell ref="K1:K3"/>
    <mergeCell ref="K22:K2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Categories!$A$1:$A$18</xm:f>
          </x14:formula1>
          <xm:sqref>B4:C20</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pageSetUpPr fitToPage="1"/>
  </sheetPr>
  <dimension ref="A1:Y83"/>
  <sheetViews>
    <sheetView showGridLines="0" topLeftCell="A4" workbookViewId="0">
      <selection activeCell="P78" sqref="P78"/>
    </sheetView>
  </sheetViews>
  <sheetFormatPr baseColWidth="10" defaultColWidth="8.83203125" defaultRowHeight="15" x14ac:dyDescent="0.2"/>
  <cols>
    <col min="1" max="7" width="8.83203125" style="26"/>
    <col min="8" max="8" width="9.83203125" style="26" customWidth="1"/>
    <col min="9" max="11" width="8.83203125" style="26"/>
    <col min="12" max="12" width="8.83203125" style="29"/>
    <col min="13" max="14" width="8.83203125" style="26"/>
    <col min="15" max="15" width="19.33203125" style="26" customWidth="1"/>
    <col min="16" max="16" width="16.1640625" style="26" customWidth="1"/>
    <col min="17" max="16384" width="8.83203125" style="26"/>
  </cols>
  <sheetData>
    <row r="1" spans="1:25" ht="28.5" customHeight="1" x14ac:dyDescent="0.2">
      <c r="A1" s="254" t="s">
        <v>71</v>
      </c>
      <c r="B1" s="255"/>
      <c r="C1" s="255"/>
      <c r="D1" s="255"/>
      <c r="E1" s="255"/>
      <c r="F1" s="255"/>
      <c r="G1" s="255"/>
      <c r="H1" s="255"/>
      <c r="I1" s="255"/>
      <c r="J1" s="255"/>
      <c r="K1" s="255"/>
      <c r="L1" s="255"/>
      <c r="M1" s="255"/>
      <c r="N1" s="255"/>
      <c r="O1" s="255"/>
      <c r="P1" s="255"/>
    </row>
    <row r="2" spans="1:25" x14ac:dyDescent="0.2">
      <c r="A2" s="240">
        <f>'Questionaire (required)'!A13</f>
        <v>0</v>
      </c>
      <c r="B2" s="240"/>
      <c r="C2" s="240"/>
      <c r="D2" s="240"/>
      <c r="E2" s="240"/>
      <c r="F2" s="240"/>
      <c r="G2" s="240"/>
      <c r="H2" s="240"/>
      <c r="I2" s="240"/>
      <c r="J2" s="240"/>
      <c r="K2" s="240"/>
      <c r="L2" s="240"/>
      <c r="M2" s="240"/>
    </row>
    <row r="3" spans="1:25" ht="22.5" customHeight="1" x14ac:dyDescent="0.2">
      <c r="A3" s="241"/>
      <c r="B3" s="241"/>
      <c r="C3" s="241"/>
      <c r="D3" s="241"/>
      <c r="E3" s="241"/>
      <c r="F3" s="241"/>
      <c r="G3" s="241"/>
      <c r="H3" s="241"/>
      <c r="I3" s="241"/>
      <c r="J3" s="241"/>
      <c r="K3" s="241"/>
      <c r="L3" s="241"/>
      <c r="M3" s="241"/>
    </row>
    <row r="4" spans="1:25" x14ac:dyDescent="0.2">
      <c r="A4" s="28" t="s">
        <v>0</v>
      </c>
    </row>
    <row r="5" spans="1:25" ht="16" thickBot="1" x14ac:dyDescent="0.25"/>
    <row r="6" spans="1:25" ht="19" x14ac:dyDescent="0.25">
      <c r="A6" s="30" t="s">
        <v>11</v>
      </c>
      <c r="C6" s="245" t="s">
        <v>25</v>
      </c>
      <c r="D6" s="246"/>
      <c r="E6" s="246"/>
      <c r="F6" s="246"/>
      <c r="G6" s="246"/>
      <c r="H6" s="247"/>
      <c r="J6" s="234"/>
      <c r="K6" s="234"/>
      <c r="L6" s="234"/>
      <c r="M6" s="234"/>
      <c r="N6" s="235"/>
      <c r="O6" s="224" t="s">
        <v>38</v>
      </c>
      <c r="P6" s="224"/>
      <c r="R6" s="76"/>
      <c r="S6" s="76"/>
      <c r="T6" s="76"/>
      <c r="U6" s="76"/>
      <c r="V6" s="76"/>
      <c r="W6" s="76"/>
      <c r="X6" s="76"/>
      <c r="Y6" s="76"/>
    </row>
    <row r="7" spans="1:25" ht="15.75" customHeight="1" x14ac:dyDescent="0.2">
      <c r="A7" s="242" t="s">
        <v>26</v>
      </c>
      <c r="B7" s="243"/>
      <c r="C7" s="243"/>
      <c r="D7" s="243"/>
      <c r="E7" s="243"/>
      <c r="F7" s="243"/>
      <c r="G7" s="243"/>
      <c r="H7" s="243"/>
      <c r="I7" s="244"/>
      <c r="J7" s="236" t="s">
        <v>27</v>
      </c>
      <c r="K7" s="237"/>
      <c r="L7" s="150" t="s">
        <v>53</v>
      </c>
      <c r="M7" s="236" t="s">
        <v>28</v>
      </c>
      <c r="N7" s="237"/>
      <c r="O7" s="151" t="s">
        <v>62</v>
      </c>
      <c r="P7" s="151" t="s">
        <v>54</v>
      </c>
      <c r="R7" s="76"/>
      <c r="S7" s="76"/>
      <c r="T7" s="76"/>
      <c r="U7" s="76"/>
      <c r="V7" s="76"/>
      <c r="W7" s="76"/>
      <c r="X7" s="76"/>
      <c r="Y7" s="76"/>
    </row>
    <row r="8" spans="1:25" x14ac:dyDescent="0.2">
      <c r="A8" s="225"/>
      <c r="B8" s="226"/>
      <c r="C8" s="226"/>
      <c r="D8" s="226"/>
      <c r="E8" s="226"/>
      <c r="F8" s="226"/>
      <c r="G8" s="226"/>
      <c r="H8" s="226"/>
      <c r="I8" s="227"/>
      <c r="J8" s="248"/>
      <c r="K8" s="249"/>
      <c r="L8" s="22"/>
      <c r="M8" s="238">
        <f>ROUNDUP(J8*L8,0)</f>
        <v>0</v>
      </c>
      <c r="N8" s="239"/>
      <c r="O8" s="27">
        <f>M8-P8</f>
        <v>0</v>
      </c>
      <c r="P8" s="27"/>
    </row>
    <row r="9" spans="1:25" x14ac:dyDescent="0.2">
      <c r="A9" s="228"/>
      <c r="B9" s="229"/>
      <c r="C9" s="229"/>
      <c r="D9" s="229"/>
      <c r="E9" s="229"/>
      <c r="F9" s="229"/>
      <c r="G9" s="229"/>
      <c r="H9" s="229"/>
      <c r="I9" s="230"/>
      <c r="J9" s="20"/>
      <c r="K9" s="20"/>
      <c r="L9" s="23"/>
      <c r="M9" s="20"/>
      <c r="N9" s="20"/>
    </row>
    <row r="10" spans="1:25" x14ac:dyDescent="0.2">
      <c r="A10" s="228"/>
      <c r="B10" s="229"/>
      <c r="C10" s="229"/>
      <c r="D10" s="229"/>
      <c r="E10" s="229"/>
      <c r="F10" s="229"/>
      <c r="G10" s="229"/>
      <c r="H10" s="229"/>
      <c r="I10" s="230"/>
      <c r="J10" s="20"/>
      <c r="K10" s="20"/>
      <c r="L10" s="23"/>
      <c r="M10" s="20"/>
      <c r="N10" s="20"/>
    </row>
    <row r="11" spans="1:25" x14ac:dyDescent="0.2">
      <c r="A11" s="231"/>
      <c r="B11" s="232"/>
      <c r="C11" s="232"/>
      <c r="D11" s="232"/>
      <c r="E11" s="232"/>
      <c r="F11" s="232"/>
      <c r="G11" s="232"/>
      <c r="H11" s="232"/>
      <c r="I11" s="233"/>
      <c r="J11" s="20"/>
      <c r="K11" s="20"/>
      <c r="L11" s="23"/>
      <c r="M11" s="20"/>
      <c r="N11" s="20"/>
    </row>
    <row r="12" spans="1:25" ht="16" thickBot="1" x14ac:dyDescent="0.25"/>
    <row r="13" spans="1:25" ht="19" x14ac:dyDescent="0.25">
      <c r="A13" s="30" t="s">
        <v>11</v>
      </c>
      <c r="C13" s="245" t="s">
        <v>25</v>
      </c>
      <c r="D13" s="246"/>
      <c r="E13" s="246"/>
      <c r="F13" s="246"/>
      <c r="G13" s="246"/>
      <c r="H13" s="247"/>
      <c r="J13" s="234"/>
      <c r="K13" s="234"/>
      <c r="L13" s="234"/>
      <c r="M13" s="234"/>
      <c r="N13" s="235"/>
      <c r="O13" s="224" t="s">
        <v>38</v>
      </c>
      <c r="P13" s="224"/>
    </row>
    <row r="14" spans="1:25" x14ac:dyDescent="0.2">
      <c r="A14" s="242" t="s">
        <v>26</v>
      </c>
      <c r="B14" s="243"/>
      <c r="C14" s="243"/>
      <c r="D14" s="243"/>
      <c r="E14" s="243"/>
      <c r="F14" s="243"/>
      <c r="G14" s="243"/>
      <c r="H14" s="243"/>
      <c r="I14" s="244"/>
      <c r="J14" s="236" t="s">
        <v>27</v>
      </c>
      <c r="K14" s="237"/>
      <c r="L14" s="150" t="s">
        <v>53</v>
      </c>
      <c r="M14" s="236" t="s">
        <v>28</v>
      </c>
      <c r="N14" s="237"/>
      <c r="O14" s="151" t="s">
        <v>62</v>
      </c>
      <c r="P14" s="151" t="s">
        <v>54</v>
      </c>
    </row>
    <row r="15" spans="1:25" x14ac:dyDescent="0.2">
      <c r="A15" s="225"/>
      <c r="B15" s="226"/>
      <c r="C15" s="226"/>
      <c r="D15" s="226"/>
      <c r="E15" s="226"/>
      <c r="F15" s="226"/>
      <c r="G15" s="226"/>
      <c r="H15" s="226"/>
      <c r="I15" s="227"/>
      <c r="J15" s="248"/>
      <c r="K15" s="249"/>
      <c r="L15" s="22"/>
      <c r="M15" s="238">
        <f>ROUNDUP(J15*L15,0)</f>
        <v>0</v>
      </c>
      <c r="N15" s="239"/>
      <c r="O15" s="27">
        <f>M15-P15</f>
        <v>0</v>
      </c>
      <c r="P15" s="27"/>
    </row>
    <row r="16" spans="1:25" x14ac:dyDescent="0.2">
      <c r="A16" s="228"/>
      <c r="B16" s="229"/>
      <c r="C16" s="229"/>
      <c r="D16" s="229"/>
      <c r="E16" s="229"/>
      <c r="F16" s="229"/>
      <c r="G16" s="229"/>
      <c r="H16" s="229"/>
      <c r="I16" s="230"/>
      <c r="J16" s="20"/>
      <c r="K16" s="20"/>
      <c r="L16" s="23"/>
      <c r="M16" s="20"/>
      <c r="N16" s="20"/>
    </row>
    <row r="17" spans="1:16" x14ac:dyDescent="0.2">
      <c r="A17" s="228"/>
      <c r="B17" s="229"/>
      <c r="C17" s="229"/>
      <c r="D17" s="229"/>
      <c r="E17" s="229"/>
      <c r="F17" s="229"/>
      <c r="G17" s="229"/>
      <c r="H17" s="229"/>
      <c r="I17" s="230"/>
      <c r="J17" s="20"/>
      <c r="K17" s="20"/>
      <c r="L17" s="23"/>
      <c r="M17" s="20"/>
      <c r="N17" s="20"/>
    </row>
    <row r="18" spans="1:16" x14ac:dyDescent="0.2">
      <c r="A18" s="231"/>
      <c r="B18" s="232"/>
      <c r="C18" s="232"/>
      <c r="D18" s="232"/>
      <c r="E18" s="232"/>
      <c r="F18" s="232"/>
      <c r="G18" s="232"/>
      <c r="H18" s="232"/>
      <c r="I18" s="233"/>
      <c r="J18" s="20"/>
      <c r="K18" s="20"/>
      <c r="L18" s="23"/>
      <c r="M18" s="20"/>
      <c r="N18" s="20"/>
    </row>
    <row r="19" spans="1:16" ht="16" thickBot="1" x14ac:dyDescent="0.25"/>
    <row r="20" spans="1:16" ht="19" x14ac:dyDescent="0.25">
      <c r="A20" s="30" t="s">
        <v>11</v>
      </c>
      <c r="C20" s="245" t="s">
        <v>25</v>
      </c>
      <c r="D20" s="246"/>
      <c r="E20" s="246"/>
      <c r="F20" s="246"/>
      <c r="G20" s="246"/>
      <c r="H20" s="247"/>
      <c r="J20" s="234"/>
      <c r="K20" s="234"/>
      <c r="L20" s="234"/>
      <c r="M20" s="234"/>
      <c r="N20" s="235"/>
      <c r="O20" s="224" t="s">
        <v>38</v>
      </c>
      <c r="P20" s="224"/>
    </row>
    <row r="21" spans="1:16" x14ac:dyDescent="0.2">
      <c r="A21" s="242" t="s">
        <v>26</v>
      </c>
      <c r="B21" s="243"/>
      <c r="C21" s="243"/>
      <c r="D21" s="243"/>
      <c r="E21" s="243"/>
      <c r="F21" s="243"/>
      <c r="G21" s="243"/>
      <c r="H21" s="243"/>
      <c r="I21" s="244"/>
      <c r="J21" s="236" t="s">
        <v>27</v>
      </c>
      <c r="K21" s="237"/>
      <c r="L21" s="150" t="s">
        <v>53</v>
      </c>
      <c r="M21" s="236" t="s">
        <v>28</v>
      </c>
      <c r="N21" s="237"/>
      <c r="O21" s="151" t="s">
        <v>62</v>
      </c>
      <c r="P21" s="151" t="s">
        <v>54</v>
      </c>
    </row>
    <row r="22" spans="1:16" x14ac:dyDescent="0.2">
      <c r="A22" s="225"/>
      <c r="B22" s="226"/>
      <c r="C22" s="226"/>
      <c r="D22" s="226"/>
      <c r="E22" s="226"/>
      <c r="F22" s="226"/>
      <c r="G22" s="226"/>
      <c r="H22" s="226"/>
      <c r="I22" s="227"/>
      <c r="J22" s="248"/>
      <c r="K22" s="249"/>
      <c r="L22" s="22"/>
      <c r="M22" s="238">
        <f>ROUNDUP(J22*L22,0)</f>
        <v>0</v>
      </c>
      <c r="N22" s="239"/>
      <c r="O22" s="27">
        <f>M22-P22</f>
        <v>0</v>
      </c>
      <c r="P22" s="27"/>
    </row>
    <row r="23" spans="1:16" x14ac:dyDescent="0.2">
      <c r="A23" s="228"/>
      <c r="B23" s="229"/>
      <c r="C23" s="229"/>
      <c r="D23" s="229"/>
      <c r="E23" s="229"/>
      <c r="F23" s="229"/>
      <c r="G23" s="229"/>
      <c r="H23" s="229"/>
      <c r="I23" s="230"/>
      <c r="J23" s="20"/>
      <c r="K23" s="20"/>
      <c r="L23" s="23"/>
      <c r="M23" s="20"/>
      <c r="N23" s="20"/>
    </row>
    <row r="24" spans="1:16" x14ac:dyDescent="0.2">
      <c r="A24" s="228"/>
      <c r="B24" s="229"/>
      <c r="C24" s="229"/>
      <c r="D24" s="229"/>
      <c r="E24" s="229"/>
      <c r="F24" s="229"/>
      <c r="G24" s="229"/>
      <c r="H24" s="229"/>
      <c r="I24" s="230"/>
      <c r="J24" s="20"/>
      <c r="K24" s="20"/>
      <c r="L24" s="23"/>
      <c r="M24" s="20"/>
      <c r="N24" s="20"/>
    </row>
    <row r="25" spans="1:16" x14ac:dyDescent="0.2">
      <c r="A25" s="231"/>
      <c r="B25" s="232"/>
      <c r="C25" s="232"/>
      <c r="D25" s="232"/>
      <c r="E25" s="232"/>
      <c r="F25" s="232"/>
      <c r="G25" s="232"/>
      <c r="H25" s="232"/>
      <c r="I25" s="233"/>
      <c r="J25" s="20"/>
      <c r="K25" s="20"/>
      <c r="L25" s="23"/>
      <c r="M25" s="20"/>
      <c r="N25" s="20"/>
    </row>
    <row r="26" spans="1:16" ht="16" thickBot="1" x14ac:dyDescent="0.25"/>
    <row r="27" spans="1:16" ht="19" x14ac:dyDescent="0.25">
      <c r="A27" s="30" t="s">
        <v>11</v>
      </c>
      <c r="C27" s="245" t="s">
        <v>25</v>
      </c>
      <c r="D27" s="246"/>
      <c r="E27" s="246"/>
      <c r="F27" s="246"/>
      <c r="G27" s="246"/>
      <c r="H27" s="247"/>
      <c r="J27" s="234"/>
      <c r="K27" s="234"/>
      <c r="L27" s="234"/>
      <c r="M27" s="234"/>
      <c r="N27" s="235"/>
      <c r="O27" s="224" t="s">
        <v>38</v>
      </c>
      <c r="P27" s="224"/>
    </row>
    <row r="28" spans="1:16" x14ac:dyDescent="0.2">
      <c r="A28" s="242" t="s">
        <v>26</v>
      </c>
      <c r="B28" s="243"/>
      <c r="C28" s="243"/>
      <c r="D28" s="243"/>
      <c r="E28" s="243"/>
      <c r="F28" s="243"/>
      <c r="G28" s="243"/>
      <c r="H28" s="243"/>
      <c r="I28" s="244"/>
      <c r="J28" s="236" t="s">
        <v>27</v>
      </c>
      <c r="K28" s="237"/>
      <c r="L28" s="150" t="s">
        <v>53</v>
      </c>
      <c r="M28" s="236" t="s">
        <v>28</v>
      </c>
      <c r="N28" s="237"/>
      <c r="O28" s="151" t="s">
        <v>62</v>
      </c>
      <c r="P28" s="151" t="s">
        <v>54</v>
      </c>
    </row>
    <row r="29" spans="1:16" x14ac:dyDescent="0.2">
      <c r="A29" s="225"/>
      <c r="B29" s="226"/>
      <c r="C29" s="226"/>
      <c r="D29" s="226"/>
      <c r="E29" s="226"/>
      <c r="F29" s="226"/>
      <c r="G29" s="226"/>
      <c r="H29" s="226"/>
      <c r="I29" s="227"/>
      <c r="J29" s="248"/>
      <c r="K29" s="249"/>
      <c r="L29" s="22"/>
      <c r="M29" s="238">
        <f>ROUNDUP(J29*L29,0)</f>
        <v>0</v>
      </c>
      <c r="N29" s="239"/>
      <c r="O29" s="27">
        <f>M29-P29</f>
        <v>0</v>
      </c>
      <c r="P29" s="27"/>
    </row>
    <row r="30" spans="1:16" x14ac:dyDescent="0.2">
      <c r="A30" s="228"/>
      <c r="B30" s="229"/>
      <c r="C30" s="229"/>
      <c r="D30" s="229"/>
      <c r="E30" s="229"/>
      <c r="F30" s="229"/>
      <c r="G30" s="229"/>
      <c r="H30" s="229"/>
      <c r="I30" s="230"/>
      <c r="J30" s="20"/>
      <c r="K30" s="20"/>
      <c r="L30" s="23"/>
      <c r="M30" s="20"/>
      <c r="N30" s="20"/>
    </row>
    <row r="31" spans="1:16" x14ac:dyDescent="0.2">
      <c r="A31" s="228"/>
      <c r="B31" s="229"/>
      <c r="C31" s="229"/>
      <c r="D31" s="229"/>
      <c r="E31" s="229"/>
      <c r="F31" s="229"/>
      <c r="G31" s="229"/>
      <c r="H31" s="229"/>
      <c r="I31" s="230"/>
      <c r="J31" s="20"/>
      <c r="K31" s="20"/>
      <c r="L31" s="23"/>
      <c r="M31" s="20"/>
      <c r="N31" s="20"/>
    </row>
    <row r="32" spans="1:16" x14ac:dyDescent="0.2">
      <c r="A32" s="231"/>
      <c r="B32" s="232"/>
      <c r="C32" s="232"/>
      <c r="D32" s="232"/>
      <c r="E32" s="232"/>
      <c r="F32" s="232"/>
      <c r="G32" s="232"/>
      <c r="H32" s="232"/>
      <c r="I32" s="233"/>
      <c r="J32" s="20"/>
      <c r="K32" s="20"/>
      <c r="L32" s="23"/>
      <c r="M32" s="20"/>
      <c r="N32" s="20"/>
    </row>
    <row r="33" spans="1:16" ht="16" thickBot="1" x14ac:dyDescent="0.25"/>
    <row r="34" spans="1:16" ht="19" x14ac:dyDescent="0.25">
      <c r="A34" s="30" t="s">
        <v>11</v>
      </c>
      <c r="C34" s="245" t="s">
        <v>25</v>
      </c>
      <c r="D34" s="246"/>
      <c r="E34" s="246"/>
      <c r="F34" s="246"/>
      <c r="G34" s="246"/>
      <c r="H34" s="247"/>
      <c r="J34" s="234"/>
      <c r="K34" s="234"/>
      <c r="L34" s="234"/>
      <c r="M34" s="234"/>
      <c r="N34" s="235"/>
      <c r="O34" s="224" t="s">
        <v>38</v>
      </c>
      <c r="P34" s="224"/>
    </row>
    <row r="35" spans="1:16" x14ac:dyDescent="0.2">
      <c r="A35" s="242" t="s">
        <v>26</v>
      </c>
      <c r="B35" s="243"/>
      <c r="C35" s="243"/>
      <c r="D35" s="243"/>
      <c r="E35" s="243"/>
      <c r="F35" s="243"/>
      <c r="G35" s="243"/>
      <c r="H35" s="243"/>
      <c r="I35" s="244"/>
      <c r="J35" s="236" t="s">
        <v>27</v>
      </c>
      <c r="K35" s="237"/>
      <c r="L35" s="150" t="s">
        <v>53</v>
      </c>
      <c r="M35" s="236" t="s">
        <v>28</v>
      </c>
      <c r="N35" s="237"/>
      <c r="O35" s="151" t="s">
        <v>62</v>
      </c>
      <c r="P35" s="151" t="s">
        <v>54</v>
      </c>
    </row>
    <row r="36" spans="1:16" x14ac:dyDescent="0.2">
      <c r="A36" s="225"/>
      <c r="B36" s="226"/>
      <c r="C36" s="226"/>
      <c r="D36" s="226"/>
      <c r="E36" s="226"/>
      <c r="F36" s="226"/>
      <c r="G36" s="226"/>
      <c r="H36" s="226"/>
      <c r="I36" s="227"/>
      <c r="J36" s="248"/>
      <c r="K36" s="249"/>
      <c r="L36" s="22"/>
      <c r="M36" s="238">
        <f>ROUNDUP(J36*L36,0)</f>
        <v>0</v>
      </c>
      <c r="N36" s="239"/>
      <c r="O36" s="27">
        <f>M36-P36</f>
        <v>0</v>
      </c>
      <c r="P36" s="27"/>
    </row>
    <row r="37" spans="1:16" x14ac:dyDescent="0.2">
      <c r="A37" s="228"/>
      <c r="B37" s="229"/>
      <c r="C37" s="229"/>
      <c r="D37" s="229"/>
      <c r="E37" s="229"/>
      <c r="F37" s="229"/>
      <c r="G37" s="229"/>
      <c r="H37" s="229"/>
      <c r="I37" s="230"/>
      <c r="J37" s="20"/>
      <c r="K37" s="20"/>
      <c r="L37" s="23"/>
      <c r="M37" s="20"/>
      <c r="N37" s="20"/>
    </row>
    <row r="38" spans="1:16" x14ac:dyDescent="0.2">
      <c r="A38" s="228"/>
      <c r="B38" s="229"/>
      <c r="C38" s="229"/>
      <c r="D38" s="229"/>
      <c r="E38" s="229"/>
      <c r="F38" s="229"/>
      <c r="G38" s="229"/>
      <c r="H38" s="229"/>
      <c r="I38" s="230"/>
      <c r="J38" s="20"/>
      <c r="K38" s="20"/>
      <c r="L38" s="23"/>
      <c r="M38" s="20"/>
      <c r="N38" s="20"/>
    </row>
    <row r="39" spans="1:16" x14ac:dyDescent="0.2">
      <c r="A39" s="231"/>
      <c r="B39" s="232"/>
      <c r="C39" s="232"/>
      <c r="D39" s="232"/>
      <c r="E39" s="232"/>
      <c r="F39" s="232"/>
      <c r="G39" s="232"/>
      <c r="H39" s="232"/>
      <c r="I39" s="233"/>
      <c r="J39" s="20"/>
      <c r="K39" s="20"/>
      <c r="L39" s="23"/>
      <c r="M39" s="20"/>
      <c r="N39" s="20"/>
    </row>
    <row r="40" spans="1:16" ht="16" thickBot="1" x14ac:dyDescent="0.25"/>
    <row r="41" spans="1:16" ht="19" x14ac:dyDescent="0.25">
      <c r="A41" s="30" t="s">
        <v>11</v>
      </c>
      <c r="C41" s="245" t="s">
        <v>25</v>
      </c>
      <c r="D41" s="246"/>
      <c r="E41" s="246"/>
      <c r="F41" s="246"/>
      <c r="G41" s="246"/>
      <c r="H41" s="247"/>
      <c r="J41" s="234"/>
      <c r="K41" s="234"/>
      <c r="L41" s="234"/>
      <c r="M41" s="234"/>
      <c r="N41" s="235"/>
      <c r="O41" s="224" t="s">
        <v>38</v>
      </c>
      <c r="P41" s="224"/>
    </row>
    <row r="42" spans="1:16" x14ac:dyDescent="0.2">
      <c r="A42" s="242" t="s">
        <v>26</v>
      </c>
      <c r="B42" s="243"/>
      <c r="C42" s="243"/>
      <c r="D42" s="243"/>
      <c r="E42" s="243"/>
      <c r="F42" s="243"/>
      <c r="G42" s="243"/>
      <c r="H42" s="243"/>
      <c r="I42" s="244"/>
      <c r="J42" s="236" t="s">
        <v>27</v>
      </c>
      <c r="K42" s="237"/>
      <c r="L42" s="150" t="s">
        <v>53</v>
      </c>
      <c r="M42" s="236" t="s">
        <v>28</v>
      </c>
      <c r="N42" s="237"/>
      <c r="O42" s="151" t="s">
        <v>62</v>
      </c>
      <c r="P42" s="151" t="s">
        <v>54</v>
      </c>
    </row>
    <row r="43" spans="1:16" x14ac:dyDescent="0.2">
      <c r="A43" s="225"/>
      <c r="B43" s="226"/>
      <c r="C43" s="226"/>
      <c r="D43" s="226"/>
      <c r="E43" s="226"/>
      <c r="F43" s="226"/>
      <c r="G43" s="226"/>
      <c r="H43" s="226"/>
      <c r="I43" s="227"/>
      <c r="J43" s="248"/>
      <c r="K43" s="249"/>
      <c r="L43" s="22"/>
      <c r="M43" s="238">
        <f>ROUNDUP(J43*L43,0)</f>
        <v>0</v>
      </c>
      <c r="N43" s="239"/>
      <c r="O43" s="27">
        <f>M43-P43</f>
        <v>0</v>
      </c>
      <c r="P43" s="27"/>
    </row>
    <row r="44" spans="1:16" x14ac:dyDescent="0.2">
      <c r="A44" s="228"/>
      <c r="B44" s="229"/>
      <c r="C44" s="229"/>
      <c r="D44" s="229"/>
      <c r="E44" s="229"/>
      <c r="F44" s="229"/>
      <c r="G44" s="229"/>
      <c r="H44" s="229"/>
      <c r="I44" s="230"/>
      <c r="J44" s="20"/>
      <c r="K44" s="20"/>
      <c r="L44" s="23"/>
      <c r="M44" s="20"/>
      <c r="N44" s="20"/>
    </row>
    <row r="45" spans="1:16" x14ac:dyDescent="0.2">
      <c r="A45" s="228"/>
      <c r="B45" s="229"/>
      <c r="C45" s="229"/>
      <c r="D45" s="229"/>
      <c r="E45" s="229"/>
      <c r="F45" s="229"/>
      <c r="G45" s="229"/>
      <c r="H45" s="229"/>
      <c r="I45" s="230"/>
      <c r="J45" s="20"/>
      <c r="K45" s="20"/>
      <c r="L45" s="23"/>
      <c r="M45" s="20"/>
      <c r="N45" s="20"/>
    </row>
    <row r="46" spans="1:16" x14ac:dyDescent="0.2">
      <c r="A46" s="231"/>
      <c r="B46" s="232"/>
      <c r="C46" s="232"/>
      <c r="D46" s="232"/>
      <c r="E46" s="232"/>
      <c r="F46" s="232"/>
      <c r="G46" s="232"/>
      <c r="H46" s="232"/>
      <c r="I46" s="233"/>
      <c r="J46" s="20"/>
      <c r="K46" s="20"/>
      <c r="L46" s="23"/>
      <c r="M46" s="20"/>
      <c r="N46" s="20"/>
    </row>
    <row r="47" spans="1:16" ht="16" thickBot="1" x14ac:dyDescent="0.25"/>
    <row r="48" spans="1:16" ht="19" x14ac:dyDescent="0.25">
      <c r="A48" s="30" t="s">
        <v>11</v>
      </c>
      <c r="C48" s="245" t="s">
        <v>25</v>
      </c>
      <c r="D48" s="246"/>
      <c r="E48" s="246"/>
      <c r="F48" s="246"/>
      <c r="G48" s="246"/>
      <c r="H48" s="247"/>
      <c r="J48" s="234"/>
      <c r="K48" s="234"/>
      <c r="L48" s="234"/>
      <c r="M48" s="234"/>
      <c r="N48" s="235"/>
      <c r="O48" s="224" t="s">
        <v>38</v>
      </c>
      <c r="P48" s="224"/>
    </row>
    <row r="49" spans="1:16" x14ac:dyDescent="0.2">
      <c r="A49" s="242" t="s">
        <v>26</v>
      </c>
      <c r="B49" s="243"/>
      <c r="C49" s="243"/>
      <c r="D49" s="243"/>
      <c r="E49" s="243"/>
      <c r="F49" s="243"/>
      <c r="G49" s="243"/>
      <c r="H49" s="243"/>
      <c r="I49" s="244"/>
      <c r="J49" s="236" t="s">
        <v>27</v>
      </c>
      <c r="K49" s="237"/>
      <c r="L49" s="150" t="s">
        <v>53</v>
      </c>
      <c r="M49" s="236" t="s">
        <v>28</v>
      </c>
      <c r="N49" s="237"/>
      <c r="O49" s="151" t="s">
        <v>62</v>
      </c>
      <c r="P49" s="151" t="s">
        <v>54</v>
      </c>
    </row>
    <row r="50" spans="1:16" x14ac:dyDescent="0.2">
      <c r="A50" s="225"/>
      <c r="B50" s="226"/>
      <c r="C50" s="226"/>
      <c r="D50" s="226"/>
      <c r="E50" s="226"/>
      <c r="F50" s="226"/>
      <c r="G50" s="226"/>
      <c r="H50" s="226"/>
      <c r="I50" s="227"/>
      <c r="J50" s="248"/>
      <c r="K50" s="249"/>
      <c r="L50" s="22"/>
      <c r="M50" s="238">
        <f>ROUNDUP(J50*L50,0)</f>
        <v>0</v>
      </c>
      <c r="N50" s="239"/>
      <c r="O50" s="27">
        <f>M50-P50</f>
        <v>0</v>
      </c>
      <c r="P50" s="27"/>
    </row>
    <row r="51" spans="1:16" x14ac:dyDescent="0.2">
      <c r="A51" s="228"/>
      <c r="B51" s="229"/>
      <c r="C51" s="229"/>
      <c r="D51" s="229"/>
      <c r="E51" s="229"/>
      <c r="F51" s="229"/>
      <c r="G51" s="229"/>
      <c r="H51" s="229"/>
      <c r="I51" s="230"/>
      <c r="J51" s="20"/>
      <c r="K51" s="20"/>
      <c r="L51" s="23"/>
      <c r="M51" s="20"/>
      <c r="N51" s="20"/>
    </row>
    <row r="52" spans="1:16" x14ac:dyDescent="0.2">
      <c r="A52" s="228"/>
      <c r="B52" s="229"/>
      <c r="C52" s="229"/>
      <c r="D52" s="229"/>
      <c r="E52" s="229"/>
      <c r="F52" s="229"/>
      <c r="G52" s="229"/>
      <c r="H52" s="229"/>
      <c r="I52" s="230"/>
      <c r="J52" s="20"/>
      <c r="K52" s="20"/>
      <c r="L52" s="23"/>
      <c r="M52" s="20"/>
      <c r="N52" s="20"/>
    </row>
    <row r="53" spans="1:16" x14ac:dyDescent="0.2">
      <c r="A53" s="231"/>
      <c r="B53" s="232"/>
      <c r="C53" s="232"/>
      <c r="D53" s="232"/>
      <c r="E53" s="232"/>
      <c r="F53" s="232"/>
      <c r="G53" s="232"/>
      <c r="H53" s="232"/>
      <c r="I53" s="233"/>
      <c r="J53" s="20"/>
      <c r="K53" s="20"/>
      <c r="L53" s="23"/>
      <c r="M53" s="20"/>
      <c r="N53" s="20"/>
    </row>
    <row r="54" spans="1:16" ht="16" thickBot="1" x14ac:dyDescent="0.25"/>
    <row r="55" spans="1:16" ht="19" x14ac:dyDescent="0.25">
      <c r="A55" s="30" t="s">
        <v>11</v>
      </c>
      <c r="C55" s="245" t="s">
        <v>25</v>
      </c>
      <c r="D55" s="246"/>
      <c r="E55" s="246"/>
      <c r="F55" s="246"/>
      <c r="G55" s="246"/>
      <c r="H55" s="247"/>
      <c r="J55" s="234"/>
      <c r="K55" s="234"/>
      <c r="L55" s="234"/>
      <c r="M55" s="234"/>
      <c r="N55" s="235"/>
      <c r="O55" s="224" t="s">
        <v>38</v>
      </c>
      <c r="P55" s="224"/>
    </row>
    <row r="56" spans="1:16" x14ac:dyDescent="0.2">
      <c r="A56" s="242" t="s">
        <v>26</v>
      </c>
      <c r="B56" s="243"/>
      <c r="C56" s="243"/>
      <c r="D56" s="243"/>
      <c r="E56" s="243"/>
      <c r="F56" s="243"/>
      <c r="G56" s="243"/>
      <c r="H56" s="243"/>
      <c r="I56" s="244"/>
      <c r="J56" s="236" t="s">
        <v>27</v>
      </c>
      <c r="K56" s="237"/>
      <c r="L56" s="150" t="s">
        <v>53</v>
      </c>
      <c r="M56" s="236" t="s">
        <v>28</v>
      </c>
      <c r="N56" s="237"/>
      <c r="O56" s="151" t="s">
        <v>62</v>
      </c>
      <c r="P56" s="151" t="s">
        <v>54</v>
      </c>
    </row>
    <row r="57" spans="1:16" x14ac:dyDescent="0.2">
      <c r="A57" s="225"/>
      <c r="B57" s="226"/>
      <c r="C57" s="226"/>
      <c r="D57" s="226"/>
      <c r="E57" s="226"/>
      <c r="F57" s="226"/>
      <c r="G57" s="226"/>
      <c r="H57" s="226"/>
      <c r="I57" s="227"/>
      <c r="J57" s="248"/>
      <c r="K57" s="249"/>
      <c r="L57" s="22"/>
      <c r="M57" s="238">
        <f>ROUNDUP(J57*L57,0)</f>
        <v>0</v>
      </c>
      <c r="N57" s="239"/>
      <c r="O57" s="27">
        <f>M57-P57</f>
        <v>0</v>
      </c>
      <c r="P57" s="27"/>
    </row>
    <row r="58" spans="1:16" x14ac:dyDescent="0.2">
      <c r="A58" s="228"/>
      <c r="B58" s="229"/>
      <c r="C58" s="229"/>
      <c r="D58" s="229"/>
      <c r="E58" s="229"/>
      <c r="F58" s="229"/>
      <c r="G58" s="229"/>
      <c r="H58" s="229"/>
      <c r="I58" s="230"/>
      <c r="J58" s="20"/>
      <c r="K58" s="20"/>
      <c r="L58" s="23"/>
      <c r="M58" s="20"/>
      <c r="N58" s="20"/>
    </row>
    <row r="59" spans="1:16" x14ac:dyDescent="0.2">
      <c r="A59" s="228"/>
      <c r="B59" s="229"/>
      <c r="C59" s="229"/>
      <c r="D59" s="229"/>
      <c r="E59" s="229"/>
      <c r="F59" s="229"/>
      <c r="G59" s="229"/>
      <c r="H59" s="229"/>
      <c r="I59" s="230"/>
      <c r="J59" s="20"/>
      <c r="K59" s="20"/>
      <c r="L59" s="23"/>
      <c r="M59" s="20"/>
      <c r="N59" s="20"/>
    </row>
    <row r="60" spans="1:16" x14ac:dyDescent="0.2">
      <c r="A60" s="231"/>
      <c r="B60" s="232"/>
      <c r="C60" s="232"/>
      <c r="D60" s="232"/>
      <c r="E60" s="232"/>
      <c r="F60" s="232"/>
      <c r="G60" s="232"/>
      <c r="H60" s="232"/>
      <c r="I60" s="233"/>
      <c r="J60" s="20"/>
      <c r="K60" s="20"/>
      <c r="L60" s="23"/>
      <c r="M60" s="20"/>
      <c r="N60" s="20"/>
    </row>
    <row r="61" spans="1:16" ht="16" thickBot="1" x14ac:dyDescent="0.25">
      <c r="A61" s="153"/>
      <c r="B61" s="153"/>
      <c r="C61" s="153"/>
      <c r="D61" s="153"/>
      <c r="E61" s="153"/>
      <c r="F61" s="153"/>
      <c r="G61" s="153"/>
      <c r="H61" s="153"/>
      <c r="I61" s="153"/>
      <c r="J61" s="20"/>
      <c r="K61" s="20"/>
      <c r="L61" s="23"/>
      <c r="M61" s="20"/>
      <c r="N61" s="20"/>
    </row>
    <row r="62" spans="1:16" ht="19" x14ac:dyDescent="0.25">
      <c r="A62" s="30" t="s">
        <v>11</v>
      </c>
      <c r="C62" s="245" t="s">
        <v>25</v>
      </c>
      <c r="D62" s="246"/>
      <c r="E62" s="246"/>
      <c r="F62" s="246"/>
      <c r="G62" s="246"/>
      <c r="H62" s="247"/>
      <c r="J62" s="234"/>
      <c r="K62" s="234"/>
      <c r="L62" s="234"/>
      <c r="M62" s="234"/>
      <c r="N62" s="235"/>
      <c r="O62" s="224" t="s">
        <v>38</v>
      </c>
      <c r="P62" s="224"/>
    </row>
    <row r="63" spans="1:16" x14ac:dyDescent="0.2">
      <c r="A63" s="242" t="s">
        <v>26</v>
      </c>
      <c r="B63" s="243"/>
      <c r="C63" s="243"/>
      <c r="D63" s="243"/>
      <c r="E63" s="243"/>
      <c r="F63" s="243"/>
      <c r="G63" s="243"/>
      <c r="H63" s="243"/>
      <c r="I63" s="244"/>
      <c r="J63" s="236" t="s">
        <v>27</v>
      </c>
      <c r="K63" s="237"/>
      <c r="L63" s="150" t="s">
        <v>53</v>
      </c>
      <c r="M63" s="236" t="s">
        <v>28</v>
      </c>
      <c r="N63" s="237"/>
      <c r="O63" s="151" t="s">
        <v>62</v>
      </c>
      <c r="P63" s="151" t="s">
        <v>54</v>
      </c>
    </row>
    <row r="64" spans="1:16" x14ac:dyDescent="0.2">
      <c r="A64" s="225"/>
      <c r="B64" s="226"/>
      <c r="C64" s="226"/>
      <c r="D64" s="226"/>
      <c r="E64" s="226"/>
      <c r="F64" s="226"/>
      <c r="G64" s="226"/>
      <c r="H64" s="226"/>
      <c r="I64" s="227"/>
      <c r="J64" s="248"/>
      <c r="K64" s="249"/>
      <c r="L64" s="22"/>
      <c r="M64" s="238">
        <f>ROUNDUP(J64*L64,0)</f>
        <v>0</v>
      </c>
      <c r="N64" s="239"/>
      <c r="O64" s="27">
        <f>M64-P64</f>
        <v>0</v>
      </c>
      <c r="P64" s="27"/>
    </row>
    <row r="65" spans="1:16" x14ac:dyDescent="0.2">
      <c r="A65" s="228"/>
      <c r="B65" s="229"/>
      <c r="C65" s="229"/>
      <c r="D65" s="229"/>
      <c r="E65" s="229"/>
      <c r="F65" s="229"/>
      <c r="G65" s="229"/>
      <c r="H65" s="229"/>
      <c r="I65" s="230"/>
      <c r="J65" s="20"/>
      <c r="K65" s="20"/>
      <c r="L65" s="23"/>
      <c r="M65" s="20"/>
      <c r="N65" s="20"/>
    </row>
    <row r="66" spans="1:16" x14ac:dyDescent="0.2">
      <c r="A66" s="228"/>
      <c r="B66" s="229"/>
      <c r="C66" s="229"/>
      <c r="D66" s="229"/>
      <c r="E66" s="229"/>
      <c r="F66" s="229"/>
      <c r="G66" s="229"/>
      <c r="H66" s="229"/>
      <c r="I66" s="230"/>
      <c r="J66" s="20"/>
      <c r="K66" s="20"/>
      <c r="L66" s="23"/>
      <c r="M66" s="20"/>
      <c r="N66" s="20"/>
    </row>
    <row r="67" spans="1:16" x14ac:dyDescent="0.2">
      <c r="A67" s="231"/>
      <c r="B67" s="232"/>
      <c r="C67" s="232"/>
      <c r="D67" s="232"/>
      <c r="E67" s="232"/>
      <c r="F67" s="232"/>
      <c r="G67" s="232"/>
      <c r="H67" s="232"/>
      <c r="I67" s="233"/>
      <c r="J67" s="20"/>
      <c r="K67" s="20"/>
      <c r="L67" s="23"/>
      <c r="M67" s="20"/>
      <c r="N67" s="20"/>
    </row>
    <row r="68" spans="1:16" x14ac:dyDescent="0.2">
      <c r="A68" s="153"/>
      <c r="B68" s="153"/>
      <c r="C68" s="153"/>
      <c r="D68" s="153"/>
      <c r="E68" s="153"/>
      <c r="F68" s="153"/>
      <c r="G68" s="153"/>
      <c r="H68" s="153"/>
      <c r="I68" s="153"/>
      <c r="J68" s="20"/>
      <c r="K68" s="20"/>
      <c r="L68" s="23"/>
      <c r="M68" s="20"/>
      <c r="N68" s="20"/>
    </row>
    <row r="69" spans="1:16" ht="16" thickBot="1" x14ac:dyDescent="0.25">
      <c r="A69" s="153"/>
      <c r="B69" s="153"/>
      <c r="C69" s="153"/>
      <c r="D69" s="153"/>
      <c r="E69" s="153"/>
      <c r="F69" s="153"/>
      <c r="G69" s="153"/>
      <c r="H69" s="153"/>
      <c r="I69" s="153"/>
      <c r="J69" s="20"/>
      <c r="K69" s="20"/>
      <c r="L69" s="23"/>
      <c r="M69" s="20"/>
      <c r="N69" s="20"/>
    </row>
    <row r="70" spans="1:16" ht="19" x14ac:dyDescent="0.25">
      <c r="A70" s="30" t="s">
        <v>11</v>
      </c>
      <c r="C70" s="245" t="s">
        <v>25</v>
      </c>
      <c r="D70" s="246"/>
      <c r="E70" s="246"/>
      <c r="F70" s="246"/>
      <c r="G70" s="246"/>
      <c r="H70" s="247"/>
      <c r="J70" s="234"/>
      <c r="K70" s="234"/>
      <c r="L70" s="234"/>
      <c r="M70" s="234"/>
      <c r="N70" s="235"/>
      <c r="O70" s="224" t="s">
        <v>38</v>
      </c>
      <c r="P70" s="224"/>
    </row>
    <row r="71" spans="1:16" x14ac:dyDescent="0.2">
      <c r="A71" s="242" t="s">
        <v>26</v>
      </c>
      <c r="B71" s="243"/>
      <c r="C71" s="243"/>
      <c r="D71" s="243"/>
      <c r="E71" s="243"/>
      <c r="F71" s="243"/>
      <c r="G71" s="243"/>
      <c r="H71" s="243"/>
      <c r="I71" s="244"/>
      <c r="J71" s="236" t="s">
        <v>27</v>
      </c>
      <c r="K71" s="237"/>
      <c r="L71" s="150" t="s">
        <v>53</v>
      </c>
      <c r="M71" s="236" t="s">
        <v>28</v>
      </c>
      <c r="N71" s="237"/>
      <c r="O71" s="151" t="s">
        <v>62</v>
      </c>
      <c r="P71" s="151" t="s">
        <v>54</v>
      </c>
    </row>
    <row r="72" spans="1:16" x14ac:dyDescent="0.2">
      <c r="A72" s="225"/>
      <c r="B72" s="226"/>
      <c r="C72" s="226"/>
      <c r="D72" s="226"/>
      <c r="E72" s="226"/>
      <c r="F72" s="226"/>
      <c r="G72" s="226"/>
      <c r="H72" s="226"/>
      <c r="I72" s="227"/>
      <c r="J72" s="248"/>
      <c r="K72" s="249"/>
      <c r="L72" s="22"/>
      <c r="M72" s="238">
        <f>ROUNDUP(J72*L72,0)</f>
        <v>0</v>
      </c>
      <c r="N72" s="239"/>
      <c r="O72" s="27">
        <f>M72-P72</f>
        <v>0</v>
      </c>
      <c r="P72" s="27"/>
    </row>
    <row r="73" spans="1:16" x14ac:dyDescent="0.2">
      <c r="A73" s="228"/>
      <c r="B73" s="229"/>
      <c r="C73" s="229"/>
      <c r="D73" s="229"/>
      <c r="E73" s="229"/>
      <c r="F73" s="229"/>
      <c r="G73" s="229"/>
      <c r="H73" s="229"/>
      <c r="I73" s="230"/>
      <c r="J73" s="20"/>
      <c r="K73" s="20"/>
      <c r="L73" s="23"/>
      <c r="M73" s="20"/>
      <c r="N73" s="20"/>
    </row>
    <row r="74" spans="1:16" ht="16" thickBot="1" x14ac:dyDescent="0.25">
      <c r="A74" s="228"/>
      <c r="B74" s="229"/>
      <c r="C74" s="229"/>
      <c r="D74" s="229"/>
      <c r="E74" s="229"/>
      <c r="F74" s="229"/>
      <c r="G74" s="229"/>
      <c r="H74" s="229"/>
      <c r="I74" s="230"/>
      <c r="J74" s="20"/>
      <c r="K74" s="20"/>
      <c r="L74" s="23"/>
      <c r="M74" s="20"/>
      <c r="N74" s="20"/>
    </row>
    <row r="75" spans="1:16" ht="16" thickBot="1" x14ac:dyDescent="0.25">
      <c r="A75" s="231"/>
      <c r="B75" s="232"/>
      <c r="C75" s="232"/>
      <c r="D75" s="232"/>
      <c r="E75" s="232"/>
      <c r="F75" s="232"/>
      <c r="G75" s="232"/>
      <c r="H75" s="232"/>
      <c r="I75" s="233"/>
      <c r="J75" s="20"/>
      <c r="K75" s="20"/>
      <c r="L75" s="23"/>
      <c r="M75" s="20"/>
      <c r="N75" s="20"/>
      <c r="O75" s="252" t="s">
        <v>38</v>
      </c>
      <c r="P75" s="253"/>
    </row>
    <row r="76" spans="1:16" ht="16" thickBot="1" x14ac:dyDescent="0.25">
      <c r="O76" s="159" t="s">
        <v>211</v>
      </c>
      <c r="P76" s="160">
        <f>P8+P15+P22+P29+P36+P43+P50+P57+P64+P72</f>
        <v>0</v>
      </c>
    </row>
    <row r="77" spans="1:16" ht="16" thickBot="1" x14ac:dyDescent="0.25">
      <c r="B77" s="162"/>
      <c r="C77" s="162"/>
      <c r="D77" s="162"/>
      <c r="E77" s="162"/>
      <c r="F77" s="162"/>
      <c r="G77" s="305">
        <f>M8+M15+M22+M29+M36+M43+M50+M57+M64+M72</f>
        <v>0</v>
      </c>
      <c r="H77" s="305"/>
      <c r="I77" s="305"/>
      <c r="J77" s="305"/>
      <c r="K77" s="305"/>
      <c r="O77" s="158" t="s">
        <v>212</v>
      </c>
      <c r="P77" s="161">
        <f>ROUNDUP(0.005*(P8+P15+P22+P29+P36+P43+P50+P57+P64+P72),0)</f>
        <v>0</v>
      </c>
    </row>
    <row r="78" spans="1:16" ht="17" thickBot="1" x14ac:dyDescent="0.25">
      <c r="B78" s="163" t="s">
        <v>213</v>
      </c>
      <c r="C78" s="162"/>
      <c r="D78" s="162"/>
      <c r="E78" s="162"/>
      <c r="F78" s="162"/>
      <c r="G78" s="306"/>
      <c r="H78" s="306"/>
      <c r="I78" s="306"/>
      <c r="J78" s="306"/>
      <c r="K78" s="306"/>
      <c r="O78" s="152" t="s">
        <v>209</v>
      </c>
      <c r="P78" s="166">
        <f>'Detail pg. 1 (required)'!P78</f>
        <v>0</v>
      </c>
    </row>
    <row r="79" spans="1:16" ht="22.5" customHeight="1" thickBot="1" x14ac:dyDescent="0.25">
      <c r="B79" s="42"/>
      <c r="C79" s="42"/>
      <c r="D79" s="42"/>
      <c r="E79" s="42"/>
      <c r="F79" s="42"/>
      <c r="G79" s="250">
        <f>'Detail pg. 1 (required)'!G77+'Detail pg2'!G77</f>
        <v>0</v>
      </c>
      <c r="H79" s="250"/>
      <c r="I79" s="250"/>
      <c r="J79" s="250"/>
      <c r="K79" s="250"/>
      <c r="L79" s="31"/>
      <c r="O79" s="167" t="s">
        <v>59</v>
      </c>
      <c r="P79" s="168">
        <f>SUM(P76:P78)</f>
        <v>0</v>
      </c>
    </row>
    <row r="80" spans="1:16" ht="16" x14ac:dyDescent="0.2">
      <c r="B80" s="48" t="s">
        <v>86</v>
      </c>
      <c r="C80" s="42"/>
      <c r="D80" s="42"/>
      <c r="E80" s="42"/>
      <c r="F80" s="42"/>
      <c r="G80" s="251"/>
      <c r="H80" s="251"/>
      <c r="I80" s="251"/>
      <c r="J80" s="251"/>
      <c r="K80" s="251"/>
      <c r="L80" s="31"/>
      <c r="O80" s="70"/>
      <c r="P80" s="85"/>
    </row>
    <row r="81" spans="1:16" x14ac:dyDescent="0.2">
      <c r="O81" s="71"/>
      <c r="P81" s="71"/>
    </row>
    <row r="82" spans="1:16" x14ac:dyDescent="0.2">
      <c r="A82" s="26" t="s">
        <v>87</v>
      </c>
      <c r="G82" s="32"/>
      <c r="H82" s="32"/>
      <c r="I82" s="32"/>
      <c r="O82" s="71"/>
      <c r="P82" s="71"/>
    </row>
    <row r="83" spans="1:16" x14ac:dyDescent="0.2">
      <c r="A83" s="86" t="s">
        <v>85</v>
      </c>
      <c r="G83" s="35"/>
      <c r="H83" s="35"/>
      <c r="I83" s="35"/>
      <c r="O83" s="71"/>
      <c r="P83" s="71"/>
    </row>
  </sheetData>
  <sheetProtection algorithmName="SHA-512" hashValue="iNcgiW9h4TEGuNiDhLJqevL1l9jpUmx6cgMN8dN6q+ybWkiYaJ2RSiKghXoy9oHWa5ApSMeWisuDwO/l26T9Yw==" saltValue="+L8EpSpMgMt73XRaghYotw==" spinCount="100000" sheet="1" objects="1" scenarios="1"/>
  <mergeCells count="95">
    <mergeCell ref="O75:P75"/>
    <mergeCell ref="G79:K80"/>
    <mergeCell ref="G77:K78"/>
    <mergeCell ref="A71:I71"/>
    <mergeCell ref="J71:K71"/>
    <mergeCell ref="M71:N71"/>
    <mergeCell ref="A72:I75"/>
    <mergeCell ref="J72:K72"/>
    <mergeCell ref="M72:N72"/>
    <mergeCell ref="O70:P70"/>
    <mergeCell ref="C62:H62"/>
    <mergeCell ref="J62:N62"/>
    <mergeCell ref="O62:P62"/>
    <mergeCell ref="A63:I63"/>
    <mergeCell ref="J63:K63"/>
    <mergeCell ref="M63:N63"/>
    <mergeCell ref="A64:I67"/>
    <mergeCell ref="J64:K64"/>
    <mergeCell ref="M64:N64"/>
    <mergeCell ref="C70:H70"/>
    <mergeCell ref="J70:N70"/>
    <mergeCell ref="A56:I56"/>
    <mergeCell ref="J56:K56"/>
    <mergeCell ref="M56:N56"/>
    <mergeCell ref="A57:I60"/>
    <mergeCell ref="J57:K57"/>
    <mergeCell ref="M57:N57"/>
    <mergeCell ref="O55:P55"/>
    <mergeCell ref="C48:H48"/>
    <mergeCell ref="J48:N48"/>
    <mergeCell ref="O48:P48"/>
    <mergeCell ref="A49:I49"/>
    <mergeCell ref="J49:K49"/>
    <mergeCell ref="M49:N49"/>
    <mergeCell ref="A50:I53"/>
    <mergeCell ref="J50:K50"/>
    <mergeCell ref="M50:N50"/>
    <mergeCell ref="C55:H55"/>
    <mergeCell ref="J55:N55"/>
    <mergeCell ref="A42:I42"/>
    <mergeCell ref="J42:K42"/>
    <mergeCell ref="M42:N42"/>
    <mergeCell ref="A43:I46"/>
    <mergeCell ref="J43:K43"/>
    <mergeCell ref="M43:N43"/>
    <mergeCell ref="O41:P41"/>
    <mergeCell ref="C34:H34"/>
    <mergeCell ref="J34:N34"/>
    <mergeCell ref="O34:P34"/>
    <mergeCell ref="A35:I35"/>
    <mergeCell ref="J35:K35"/>
    <mergeCell ref="M35:N35"/>
    <mergeCell ref="A36:I39"/>
    <mergeCell ref="J36:K36"/>
    <mergeCell ref="M36:N36"/>
    <mergeCell ref="C41:H41"/>
    <mergeCell ref="J41:N41"/>
    <mergeCell ref="A28:I28"/>
    <mergeCell ref="J28:K28"/>
    <mergeCell ref="M28:N28"/>
    <mergeCell ref="A29:I32"/>
    <mergeCell ref="J29:K29"/>
    <mergeCell ref="M29:N29"/>
    <mergeCell ref="O27:P27"/>
    <mergeCell ref="C20:H20"/>
    <mergeCell ref="J20:N20"/>
    <mergeCell ref="O20:P20"/>
    <mergeCell ref="A21:I21"/>
    <mergeCell ref="J21:K21"/>
    <mergeCell ref="M21:N21"/>
    <mergeCell ref="A22:I25"/>
    <mergeCell ref="J22:K22"/>
    <mergeCell ref="M22:N22"/>
    <mergeCell ref="C27:H27"/>
    <mergeCell ref="J27:N27"/>
    <mergeCell ref="A14:I14"/>
    <mergeCell ref="J14:K14"/>
    <mergeCell ref="M14:N14"/>
    <mergeCell ref="A15:I18"/>
    <mergeCell ref="J15:K15"/>
    <mergeCell ref="M15:N15"/>
    <mergeCell ref="O13:P13"/>
    <mergeCell ref="A1:P1"/>
    <mergeCell ref="A2:M3"/>
    <mergeCell ref="C6:H6"/>
    <mergeCell ref="J6:N6"/>
    <mergeCell ref="O6:P6"/>
    <mergeCell ref="A7:I7"/>
    <mergeCell ref="J7:K7"/>
    <mergeCell ref="M7:N7"/>
    <mergeCell ref="A8:I11"/>
    <mergeCell ref="J8:K8"/>
    <mergeCell ref="M8:N8"/>
    <mergeCell ref="C13:H13"/>
    <mergeCell ref="J13:N13"/>
  </mergeCells>
  <pageMargins left="0.7" right="0.7" top="0.25" bottom="0.5" header="0.3" footer="0.3"/>
  <pageSetup scale="56"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Categories!$A$2:$A$19</xm:f>
          </x14:formula1>
          <xm:sqref>C6:H6 C70:H70 C13:H13 C20:H20 C27:H27 C34:H34 C41:H41 C48:H48 C55:H55 C62:H62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9FF66"/>
    <pageSetUpPr fitToPage="1"/>
  </sheetPr>
  <dimension ref="A1:G130"/>
  <sheetViews>
    <sheetView showGridLines="0" zoomScaleNormal="100" zoomScaleSheetLayoutView="110" workbookViewId="0">
      <selection activeCell="A3" sqref="A3:B3"/>
    </sheetView>
  </sheetViews>
  <sheetFormatPr baseColWidth="10" defaultColWidth="8.83203125" defaultRowHeight="15" x14ac:dyDescent="0.2"/>
  <cols>
    <col min="1" max="1" width="56.5" customWidth="1"/>
    <col min="2" max="2" width="49.5" customWidth="1"/>
  </cols>
  <sheetData>
    <row r="1" spans="1:2" ht="18.75" customHeight="1" x14ac:dyDescent="0.2">
      <c r="A1" s="313" t="s">
        <v>44</v>
      </c>
      <c r="B1" s="314"/>
    </row>
    <row r="2" spans="1:2" s="24" customFormat="1" ht="19.5" customHeight="1" thickBot="1" x14ac:dyDescent="0.25">
      <c r="A2" s="315"/>
      <c r="B2" s="316"/>
    </row>
    <row r="3" spans="1:2" s="24" customFormat="1" ht="30" customHeight="1" thickBot="1" x14ac:dyDescent="0.25">
      <c r="A3" s="319" t="s">
        <v>529</v>
      </c>
      <c r="B3" s="320"/>
    </row>
    <row r="4" spans="1:2" ht="21.75" customHeight="1" thickBot="1" x14ac:dyDescent="0.25">
      <c r="A4" s="88" t="s">
        <v>52</v>
      </c>
      <c r="B4" s="87" t="s">
        <v>72</v>
      </c>
    </row>
    <row r="5" spans="1:2" s="60" customFormat="1" x14ac:dyDescent="0.2">
      <c r="A5" s="154" t="s">
        <v>94</v>
      </c>
      <c r="B5" s="155" t="s">
        <v>97</v>
      </c>
    </row>
    <row r="6" spans="1:2" x14ac:dyDescent="0.2">
      <c r="A6" s="90" t="s">
        <v>73</v>
      </c>
      <c r="B6" s="89">
        <v>100</v>
      </c>
    </row>
    <row r="7" spans="1:2" x14ac:dyDescent="0.2">
      <c r="A7" s="156" t="s">
        <v>98</v>
      </c>
      <c r="B7" s="157" t="s">
        <v>203</v>
      </c>
    </row>
    <row r="8" spans="1:2" s="24" customFormat="1" x14ac:dyDescent="0.2">
      <c r="A8" s="90" t="s">
        <v>99</v>
      </c>
      <c r="B8" s="91" t="s">
        <v>530</v>
      </c>
    </row>
    <row r="9" spans="1:2" x14ac:dyDescent="0.2">
      <c r="A9" s="156" t="s">
        <v>45</v>
      </c>
      <c r="B9" s="157" t="s">
        <v>89</v>
      </c>
    </row>
    <row r="10" spans="1:2" x14ac:dyDescent="0.2">
      <c r="A10" s="90" t="s">
        <v>46</v>
      </c>
      <c r="B10" s="91" t="s">
        <v>51</v>
      </c>
    </row>
    <row r="11" spans="1:2" x14ac:dyDescent="0.2">
      <c r="A11" s="156" t="s">
        <v>57</v>
      </c>
      <c r="B11" s="157" t="s">
        <v>102</v>
      </c>
    </row>
    <row r="12" spans="1:2" x14ac:dyDescent="0.2">
      <c r="A12" s="90" t="s">
        <v>49</v>
      </c>
      <c r="B12" s="91">
        <v>100</v>
      </c>
    </row>
    <row r="13" spans="1:2" x14ac:dyDescent="0.2">
      <c r="A13" s="156" t="s">
        <v>50</v>
      </c>
      <c r="B13" s="157">
        <v>75</v>
      </c>
    </row>
    <row r="14" spans="1:2" x14ac:dyDescent="0.2">
      <c r="A14" s="90" t="s">
        <v>93</v>
      </c>
      <c r="B14" s="91" t="s">
        <v>103</v>
      </c>
    </row>
    <row r="15" spans="1:2" x14ac:dyDescent="0.2">
      <c r="A15" s="156" t="s">
        <v>55</v>
      </c>
      <c r="B15" s="157">
        <v>50</v>
      </c>
    </row>
    <row r="16" spans="1:2" x14ac:dyDescent="0.2">
      <c r="A16" s="90" t="s">
        <v>56</v>
      </c>
      <c r="B16" s="91">
        <v>200</v>
      </c>
    </row>
    <row r="17" spans="1:7" x14ac:dyDescent="0.2">
      <c r="A17" s="156" t="s">
        <v>47</v>
      </c>
      <c r="B17" s="157" t="s">
        <v>90</v>
      </c>
    </row>
    <row r="18" spans="1:7" x14ac:dyDescent="0.2">
      <c r="A18" s="90" t="s">
        <v>48</v>
      </c>
      <c r="B18" s="91" t="s">
        <v>90</v>
      </c>
    </row>
    <row r="19" spans="1:7" x14ac:dyDescent="0.2">
      <c r="A19" s="156" t="s">
        <v>74</v>
      </c>
      <c r="B19" s="157" t="s">
        <v>90</v>
      </c>
    </row>
    <row r="20" spans="1:7" ht="16" thickBot="1" x14ac:dyDescent="0.25">
      <c r="A20" s="90" t="s">
        <v>75</v>
      </c>
      <c r="B20" s="91"/>
    </row>
    <row r="21" spans="1:7" ht="16" x14ac:dyDescent="0.2">
      <c r="A21" s="172" t="s">
        <v>92</v>
      </c>
      <c r="B21" s="317">
        <v>500</v>
      </c>
    </row>
    <row r="22" spans="1:7" s="24" customFormat="1" ht="33" thickBot="1" x14ac:dyDescent="0.25">
      <c r="A22" s="173" t="s">
        <v>91</v>
      </c>
      <c r="B22" s="318"/>
    </row>
    <row r="23" spans="1:7" x14ac:dyDescent="0.2">
      <c r="A23" s="61"/>
      <c r="B23" s="61"/>
    </row>
    <row r="24" spans="1:7" x14ac:dyDescent="0.2">
      <c r="A24" s="61"/>
      <c r="B24" s="61"/>
    </row>
    <row r="25" spans="1:7" ht="17" thickBot="1" x14ac:dyDescent="0.25">
      <c r="A25" s="62" t="s">
        <v>65</v>
      </c>
      <c r="B25" s="61"/>
    </row>
    <row r="26" spans="1:7" x14ac:dyDescent="0.2">
      <c r="A26" s="307" t="s">
        <v>64</v>
      </c>
      <c r="B26" s="308"/>
    </row>
    <row r="27" spans="1:7" x14ac:dyDescent="0.2">
      <c r="A27" s="309"/>
      <c r="B27" s="310"/>
      <c r="G27" s="24"/>
    </row>
    <row r="28" spans="1:7" ht="16" thickBot="1" x14ac:dyDescent="0.25">
      <c r="A28" s="311"/>
      <c r="B28" s="312"/>
    </row>
    <row r="29" spans="1:7" x14ac:dyDescent="0.2">
      <c r="A29" s="25"/>
      <c r="B29" s="25"/>
    </row>
    <row r="30" spans="1:7" x14ac:dyDescent="0.2">
      <c r="A30" s="25"/>
      <c r="B30" s="25"/>
    </row>
    <row r="31" spans="1:7" x14ac:dyDescent="0.2">
      <c r="A31" s="51"/>
      <c r="B31" s="25"/>
    </row>
    <row r="32" spans="1:7" x14ac:dyDescent="0.2">
      <c r="A32" s="25"/>
      <c r="B32" s="25"/>
    </row>
    <row r="39" spans="1:1" ht="25" x14ac:dyDescent="0.2">
      <c r="A39" s="92"/>
    </row>
    <row r="40" spans="1:1" x14ac:dyDescent="0.2">
      <c r="A40" s="93"/>
    </row>
    <row r="41" spans="1:1" ht="16" x14ac:dyDescent="0.2">
      <c r="A41" s="94"/>
    </row>
    <row r="42" spans="1:1" ht="16" x14ac:dyDescent="0.2">
      <c r="A42" s="95"/>
    </row>
    <row r="43" spans="1:1" ht="16" x14ac:dyDescent="0.2">
      <c r="A43" s="95"/>
    </row>
    <row r="44" spans="1:1" x14ac:dyDescent="0.2">
      <c r="A44" s="96"/>
    </row>
    <row r="45" spans="1:1" ht="16" x14ac:dyDescent="0.2">
      <c r="A45" s="94"/>
    </row>
    <row r="46" spans="1:1" x14ac:dyDescent="0.2">
      <c r="A46" s="96"/>
    </row>
    <row r="47" spans="1:1" ht="16" x14ac:dyDescent="0.2">
      <c r="A47" s="94"/>
    </row>
    <row r="48" spans="1:1" ht="16" x14ac:dyDescent="0.2">
      <c r="A48" s="95"/>
    </row>
    <row r="49" spans="1:1" ht="16" x14ac:dyDescent="0.2">
      <c r="A49" s="95"/>
    </row>
    <row r="50" spans="1:1" ht="16" x14ac:dyDescent="0.2">
      <c r="A50" s="97"/>
    </row>
    <row r="51" spans="1:1" ht="16" x14ac:dyDescent="0.2">
      <c r="A51" s="98"/>
    </row>
    <row r="52" spans="1:1" ht="16" x14ac:dyDescent="0.2">
      <c r="A52" s="98"/>
    </row>
    <row r="53" spans="1:1" x14ac:dyDescent="0.2">
      <c r="A53" s="99"/>
    </row>
    <row r="54" spans="1:1" ht="16" x14ac:dyDescent="0.2">
      <c r="A54" s="94"/>
    </row>
    <row r="55" spans="1:1" x14ac:dyDescent="0.2">
      <c r="A55" s="100"/>
    </row>
    <row r="56" spans="1:1" ht="16" x14ac:dyDescent="0.2">
      <c r="A56" s="95"/>
    </row>
    <row r="57" spans="1:1" ht="16" x14ac:dyDescent="0.2">
      <c r="A57" s="101"/>
    </row>
    <row r="58" spans="1:1" ht="16" x14ac:dyDescent="0.2">
      <c r="A58" s="101"/>
    </row>
    <row r="59" spans="1:1" ht="16" x14ac:dyDescent="0.2">
      <c r="A59" s="102"/>
    </row>
    <row r="60" spans="1:1" x14ac:dyDescent="0.2">
      <c r="A60" s="103"/>
    </row>
    <row r="61" spans="1:1" ht="16" x14ac:dyDescent="0.2">
      <c r="A61" s="101"/>
    </row>
    <row r="62" spans="1:1" ht="16" x14ac:dyDescent="0.2">
      <c r="A62" s="101"/>
    </row>
    <row r="63" spans="1:1" ht="16" x14ac:dyDescent="0.2">
      <c r="A63" s="104"/>
    </row>
    <row r="64" spans="1:1" ht="16" x14ac:dyDescent="0.2">
      <c r="A64" s="105"/>
    </row>
    <row r="65" spans="1:1" ht="16" x14ac:dyDescent="0.2">
      <c r="A65" s="104"/>
    </row>
    <row r="66" spans="1:1" ht="16" x14ac:dyDescent="0.2">
      <c r="A66" s="104"/>
    </row>
    <row r="67" spans="1:1" ht="16" x14ac:dyDescent="0.2">
      <c r="A67" s="104"/>
    </row>
    <row r="68" spans="1:1" ht="16" x14ac:dyDescent="0.2">
      <c r="A68" s="105"/>
    </row>
    <row r="69" spans="1:1" ht="16" x14ac:dyDescent="0.2">
      <c r="A69" s="104"/>
    </row>
    <row r="70" spans="1:1" ht="16" x14ac:dyDescent="0.2">
      <c r="A70" s="106"/>
    </row>
    <row r="71" spans="1:1" ht="16" x14ac:dyDescent="0.2">
      <c r="A71" s="104"/>
    </row>
    <row r="72" spans="1:1" ht="16" x14ac:dyDescent="0.2">
      <c r="A72" s="104"/>
    </row>
    <row r="73" spans="1:1" ht="16" x14ac:dyDescent="0.2">
      <c r="A73" s="107"/>
    </row>
    <row r="74" spans="1:1" x14ac:dyDescent="0.2">
      <c r="A74" s="108"/>
    </row>
    <row r="75" spans="1:1" ht="16" x14ac:dyDescent="0.2">
      <c r="A75" s="101"/>
    </row>
    <row r="76" spans="1:1" ht="16" x14ac:dyDescent="0.2">
      <c r="A76" s="101"/>
    </row>
    <row r="77" spans="1:1" ht="16" x14ac:dyDescent="0.2">
      <c r="A77" s="101"/>
    </row>
    <row r="78" spans="1:1" x14ac:dyDescent="0.2">
      <c r="A78" s="109"/>
    </row>
    <row r="79" spans="1:1" ht="16" x14ac:dyDescent="0.2">
      <c r="A79" s="95"/>
    </row>
    <row r="80" spans="1:1" x14ac:dyDescent="0.2">
      <c r="A80" s="103"/>
    </row>
    <row r="81" spans="1:1" x14ac:dyDescent="0.2">
      <c r="A81" s="109"/>
    </row>
    <row r="82" spans="1:1" ht="16" x14ac:dyDescent="0.2">
      <c r="A82" s="101"/>
    </row>
    <row r="83" spans="1:1" x14ac:dyDescent="0.2">
      <c r="A83" s="110"/>
    </row>
    <row r="84" spans="1:1" ht="16" x14ac:dyDescent="0.2">
      <c r="A84" s="101"/>
    </row>
    <row r="85" spans="1:1" ht="16" x14ac:dyDescent="0.2">
      <c r="A85" s="101"/>
    </row>
    <row r="86" spans="1:1" ht="16" x14ac:dyDescent="0.2">
      <c r="A86" s="101"/>
    </row>
    <row r="87" spans="1:1" ht="16" x14ac:dyDescent="0.2">
      <c r="A87" s="101"/>
    </row>
    <row r="88" spans="1:1" ht="16" x14ac:dyDescent="0.2">
      <c r="A88" s="101"/>
    </row>
    <row r="89" spans="1:1" ht="16" x14ac:dyDescent="0.2">
      <c r="A89" s="101"/>
    </row>
    <row r="90" spans="1:1" ht="16" x14ac:dyDescent="0.2">
      <c r="A90" s="101"/>
    </row>
    <row r="91" spans="1:1" x14ac:dyDescent="0.2">
      <c r="A91" s="115"/>
    </row>
    <row r="92" spans="1:1" x14ac:dyDescent="0.2">
      <c r="A92" s="116"/>
    </row>
    <row r="93" spans="1:1" ht="16" x14ac:dyDescent="0.2">
      <c r="A93" s="101"/>
    </row>
    <row r="94" spans="1:1" ht="16" x14ac:dyDescent="0.2">
      <c r="A94" s="95"/>
    </row>
    <row r="95" spans="1:1" ht="16" x14ac:dyDescent="0.2">
      <c r="A95" s="111"/>
    </row>
    <row r="96" spans="1:1" ht="16" x14ac:dyDescent="0.2">
      <c r="A96" s="95"/>
    </row>
    <row r="97" spans="1:1" ht="16" x14ac:dyDescent="0.2">
      <c r="A97" s="101"/>
    </row>
    <row r="98" spans="1:1" ht="16" x14ac:dyDescent="0.2">
      <c r="A98" s="112"/>
    </row>
    <row r="99" spans="1:1" ht="16" x14ac:dyDescent="0.2">
      <c r="A99" s="113"/>
    </row>
    <row r="100" spans="1:1" ht="16" x14ac:dyDescent="0.2">
      <c r="A100" s="113"/>
    </row>
    <row r="101" spans="1:1" ht="16" x14ac:dyDescent="0.2">
      <c r="A101" s="113"/>
    </row>
    <row r="102" spans="1:1" ht="16" x14ac:dyDescent="0.2">
      <c r="A102" s="113"/>
    </row>
    <row r="103" spans="1:1" ht="16" x14ac:dyDescent="0.2">
      <c r="A103" s="112"/>
    </row>
    <row r="104" spans="1:1" ht="16" x14ac:dyDescent="0.2">
      <c r="A104" s="113"/>
    </row>
    <row r="105" spans="1:1" ht="16" x14ac:dyDescent="0.2">
      <c r="A105" s="113"/>
    </row>
    <row r="106" spans="1:1" ht="16" x14ac:dyDescent="0.2">
      <c r="A106" s="113"/>
    </row>
    <row r="107" spans="1:1" ht="16" x14ac:dyDescent="0.2">
      <c r="A107" s="113"/>
    </row>
    <row r="108" spans="1:1" ht="16" x14ac:dyDescent="0.2">
      <c r="A108" s="112"/>
    </row>
    <row r="109" spans="1:1" ht="16" x14ac:dyDescent="0.2">
      <c r="A109" s="113"/>
    </row>
    <row r="110" spans="1:1" ht="16" x14ac:dyDescent="0.2">
      <c r="A110" s="114"/>
    </row>
    <row r="111" spans="1:1" ht="16" x14ac:dyDescent="0.2">
      <c r="A111" s="114"/>
    </row>
    <row r="112" spans="1:1" ht="16" x14ac:dyDescent="0.2">
      <c r="A112" s="113"/>
    </row>
    <row r="113" spans="1:1" ht="16" x14ac:dyDescent="0.2">
      <c r="A113" s="112"/>
    </row>
    <row r="114" spans="1:1" ht="16" x14ac:dyDescent="0.2">
      <c r="A114" s="112"/>
    </row>
    <row r="115" spans="1:1" ht="16" x14ac:dyDescent="0.2">
      <c r="A115" s="113"/>
    </row>
    <row r="116" spans="1:1" ht="16" x14ac:dyDescent="0.2">
      <c r="A116" s="101"/>
    </row>
    <row r="117" spans="1:1" ht="16" x14ac:dyDescent="0.2">
      <c r="A117" s="95"/>
    </row>
    <row r="118" spans="1:1" ht="16" x14ac:dyDescent="0.2">
      <c r="A118" s="101"/>
    </row>
    <row r="119" spans="1:1" ht="16" x14ac:dyDescent="0.2">
      <c r="A119" s="95"/>
    </row>
    <row r="120" spans="1:1" ht="16" x14ac:dyDescent="0.2">
      <c r="A120" s="101"/>
    </row>
    <row r="121" spans="1:1" ht="16" x14ac:dyDescent="0.2">
      <c r="A121" s="101"/>
    </row>
    <row r="122" spans="1:1" ht="16" x14ac:dyDescent="0.2">
      <c r="A122" s="95"/>
    </row>
    <row r="123" spans="1:1" ht="16" x14ac:dyDescent="0.2">
      <c r="A123" s="95"/>
    </row>
    <row r="124" spans="1:1" ht="16" x14ac:dyDescent="0.2">
      <c r="A124" s="112"/>
    </row>
    <row r="125" spans="1:1" ht="16" x14ac:dyDescent="0.2">
      <c r="A125" s="112"/>
    </row>
    <row r="126" spans="1:1" ht="16" x14ac:dyDescent="0.2">
      <c r="A126" s="95"/>
    </row>
    <row r="127" spans="1:1" ht="16" x14ac:dyDescent="0.2">
      <c r="A127" s="112"/>
    </row>
    <row r="128" spans="1:1" ht="16" x14ac:dyDescent="0.2">
      <c r="A128" s="112"/>
    </row>
    <row r="129" spans="1:1" ht="16" x14ac:dyDescent="0.2">
      <c r="A129" s="101"/>
    </row>
    <row r="130" spans="1:1" ht="16" x14ac:dyDescent="0.2">
      <c r="A130" s="95"/>
    </row>
  </sheetData>
  <sheetProtection selectLockedCells="1" selectUnlockedCells="1"/>
  <mergeCells count="4">
    <mergeCell ref="A26:B28"/>
    <mergeCell ref="A1:B2"/>
    <mergeCell ref="B21:B22"/>
    <mergeCell ref="A3:B3"/>
  </mergeCells>
  <printOptions horizontalCentered="1"/>
  <pageMargins left="0.95" right="0.45" top="0.75" bottom="0.75" header="0.3" footer="0.3"/>
  <pageSetup scale="7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999FF"/>
  </sheetPr>
  <dimension ref="A1:B284"/>
  <sheetViews>
    <sheetView workbookViewId="0">
      <pane ySplit="1" topLeftCell="A2" activePane="bottomLeft" state="frozen"/>
      <selection pane="bottomLeft" activeCell="A2" sqref="A2"/>
    </sheetView>
  </sheetViews>
  <sheetFormatPr baseColWidth="10" defaultColWidth="9.1640625" defaultRowHeight="15" x14ac:dyDescent="0.2"/>
  <cols>
    <col min="1" max="1" width="86.1640625" style="26" bestFit="1" customWidth="1"/>
    <col min="2" max="2" width="32.1640625" style="73" customWidth="1"/>
    <col min="3" max="16384" width="9.1640625" style="24"/>
  </cols>
  <sheetData>
    <row r="1" spans="1:2" s="49" customFormat="1" ht="35.25" customHeight="1" thickBot="1" x14ac:dyDescent="0.25">
      <c r="A1" s="169" t="s">
        <v>214</v>
      </c>
      <c r="B1" s="169" t="s">
        <v>63</v>
      </c>
    </row>
    <row r="2" spans="1:2" s="121" customFormat="1" ht="16" x14ac:dyDescent="0.2">
      <c r="A2" s="122">
        <v>2000</v>
      </c>
      <c r="B2" s="123" t="s">
        <v>215</v>
      </c>
    </row>
    <row r="3" spans="1:2" s="121" customFormat="1" ht="16" x14ac:dyDescent="0.2">
      <c r="A3" s="170" t="s">
        <v>216</v>
      </c>
      <c r="B3" s="171" t="s">
        <v>217</v>
      </c>
    </row>
    <row r="4" spans="1:2" ht="16" x14ac:dyDescent="0.2">
      <c r="A4" s="118" t="s">
        <v>218</v>
      </c>
      <c r="B4" s="119" t="s">
        <v>219</v>
      </c>
    </row>
    <row r="5" spans="1:2" ht="16" x14ac:dyDescent="0.2">
      <c r="A5" s="170" t="s">
        <v>220</v>
      </c>
      <c r="B5" s="171" t="s">
        <v>221</v>
      </c>
    </row>
    <row r="6" spans="1:2" ht="16" x14ac:dyDescent="0.2">
      <c r="A6" s="118" t="s">
        <v>222</v>
      </c>
      <c r="B6" s="119" t="s">
        <v>223</v>
      </c>
    </row>
    <row r="7" spans="1:2" ht="16" x14ac:dyDescent="0.2">
      <c r="A7" s="170" t="s">
        <v>224</v>
      </c>
      <c r="B7" s="171" t="s">
        <v>225</v>
      </c>
    </row>
    <row r="8" spans="1:2" ht="16" x14ac:dyDescent="0.2">
      <c r="A8" s="118" t="s">
        <v>226</v>
      </c>
      <c r="B8" s="119" t="s">
        <v>227</v>
      </c>
    </row>
    <row r="9" spans="1:2" ht="16" x14ac:dyDescent="0.2">
      <c r="A9" s="170" t="s">
        <v>228</v>
      </c>
      <c r="B9" s="171" t="s">
        <v>229</v>
      </c>
    </row>
    <row r="10" spans="1:2" ht="16" x14ac:dyDescent="0.2">
      <c r="A10" s="118" t="s">
        <v>230</v>
      </c>
      <c r="B10" s="119" t="s">
        <v>221</v>
      </c>
    </row>
    <row r="11" spans="1:2" ht="16" x14ac:dyDescent="0.2">
      <c r="A11" s="170" t="s">
        <v>231</v>
      </c>
      <c r="B11" s="171" t="s">
        <v>232</v>
      </c>
    </row>
    <row r="12" spans="1:2" ht="16" x14ac:dyDescent="0.2">
      <c r="A12" s="118" t="s">
        <v>233</v>
      </c>
      <c r="B12" s="119" t="s">
        <v>234</v>
      </c>
    </row>
    <row r="13" spans="1:2" ht="16" x14ac:dyDescent="0.2">
      <c r="A13" s="170" t="s">
        <v>235</v>
      </c>
      <c r="B13" s="171" t="s">
        <v>236</v>
      </c>
    </row>
    <row r="14" spans="1:2" ht="16" x14ac:dyDescent="0.2">
      <c r="A14" s="118" t="s">
        <v>237</v>
      </c>
      <c r="B14" s="119" t="s">
        <v>238</v>
      </c>
    </row>
    <row r="15" spans="1:2" ht="16" x14ac:dyDescent="0.2">
      <c r="A15" s="170" t="s">
        <v>239</v>
      </c>
      <c r="B15" s="171" t="s">
        <v>240</v>
      </c>
    </row>
    <row r="16" spans="1:2" ht="16" x14ac:dyDescent="0.2">
      <c r="A16" s="118" t="s">
        <v>241</v>
      </c>
      <c r="B16" s="119" t="s">
        <v>240</v>
      </c>
    </row>
    <row r="17" spans="1:2" ht="16" x14ac:dyDescent="0.2">
      <c r="A17" s="170" t="s">
        <v>242</v>
      </c>
      <c r="B17" s="171" t="s">
        <v>243</v>
      </c>
    </row>
    <row r="18" spans="1:2" ht="16" x14ac:dyDescent="0.2">
      <c r="A18" s="118" t="s">
        <v>244</v>
      </c>
      <c r="B18" s="119" t="s">
        <v>229</v>
      </c>
    </row>
    <row r="19" spans="1:2" ht="16" x14ac:dyDescent="0.2">
      <c r="A19" s="170" t="s">
        <v>245</v>
      </c>
      <c r="B19" s="171" t="s">
        <v>238</v>
      </c>
    </row>
    <row r="20" spans="1:2" ht="16" x14ac:dyDescent="0.2">
      <c r="A20" s="118" t="s">
        <v>246</v>
      </c>
      <c r="B20" s="119" t="s">
        <v>240</v>
      </c>
    </row>
    <row r="21" spans="1:2" ht="16" x14ac:dyDescent="0.2">
      <c r="A21" s="170" t="s">
        <v>247</v>
      </c>
      <c r="B21" s="171" t="s">
        <v>238</v>
      </c>
    </row>
    <row r="22" spans="1:2" ht="16" x14ac:dyDescent="0.2">
      <c r="A22" s="118" t="s">
        <v>248</v>
      </c>
      <c r="B22" s="119" t="s">
        <v>249</v>
      </c>
    </row>
    <row r="23" spans="1:2" ht="16" x14ac:dyDescent="0.2">
      <c r="A23" s="170" t="s">
        <v>250</v>
      </c>
      <c r="B23" s="171" t="s">
        <v>251</v>
      </c>
    </row>
    <row r="24" spans="1:2" ht="16" x14ac:dyDescent="0.2">
      <c r="A24" s="118" t="s">
        <v>252</v>
      </c>
      <c r="B24" s="119" t="s">
        <v>253</v>
      </c>
    </row>
    <row r="25" spans="1:2" ht="16" x14ac:dyDescent="0.2">
      <c r="A25" s="170" t="s">
        <v>254</v>
      </c>
      <c r="B25" s="171" t="s">
        <v>255</v>
      </c>
    </row>
    <row r="26" spans="1:2" ht="16" x14ac:dyDescent="0.2">
      <c r="A26" s="118" t="s">
        <v>256</v>
      </c>
      <c r="B26" s="119" t="s">
        <v>257</v>
      </c>
    </row>
    <row r="27" spans="1:2" ht="16" x14ac:dyDescent="0.2">
      <c r="A27" s="170" t="s">
        <v>258</v>
      </c>
      <c r="B27" s="171" t="s">
        <v>259</v>
      </c>
    </row>
    <row r="28" spans="1:2" ht="16" x14ac:dyDescent="0.2">
      <c r="A28" s="118" t="s">
        <v>260</v>
      </c>
      <c r="B28" s="119" t="s">
        <v>261</v>
      </c>
    </row>
    <row r="29" spans="1:2" ht="16" x14ac:dyDescent="0.2">
      <c r="A29" s="170" t="s">
        <v>262</v>
      </c>
      <c r="B29" s="171" t="s">
        <v>255</v>
      </c>
    </row>
    <row r="30" spans="1:2" ht="16" x14ac:dyDescent="0.2">
      <c r="A30" s="118" t="s">
        <v>263</v>
      </c>
      <c r="B30" s="119" t="s">
        <v>215</v>
      </c>
    </row>
    <row r="31" spans="1:2" ht="16" x14ac:dyDescent="0.2">
      <c r="A31" s="170" t="s">
        <v>264</v>
      </c>
      <c r="B31" s="171" t="s">
        <v>217</v>
      </c>
    </row>
    <row r="32" spans="1:2" ht="16" x14ac:dyDescent="0.2">
      <c r="A32" s="118" t="s">
        <v>265</v>
      </c>
      <c r="B32" s="119" t="s">
        <v>225</v>
      </c>
    </row>
    <row r="33" spans="1:2" ht="16" x14ac:dyDescent="0.2">
      <c r="A33" s="170" t="s">
        <v>266</v>
      </c>
      <c r="B33" s="171" t="s">
        <v>221</v>
      </c>
    </row>
    <row r="34" spans="1:2" ht="16" x14ac:dyDescent="0.2">
      <c r="A34" s="118" t="s">
        <v>267</v>
      </c>
      <c r="B34" s="119" t="s">
        <v>234</v>
      </c>
    </row>
    <row r="35" spans="1:2" ht="16" x14ac:dyDescent="0.2">
      <c r="A35" s="170" t="s">
        <v>268</v>
      </c>
      <c r="B35" s="171" t="s">
        <v>232</v>
      </c>
    </row>
    <row r="36" spans="1:2" ht="16" x14ac:dyDescent="0.2">
      <c r="A36" s="118" t="s">
        <v>269</v>
      </c>
      <c r="B36" s="119" t="s">
        <v>270</v>
      </c>
    </row>
    <row r="37" spans="1:2" ht="16" x14ac:dyDescent="0.2">
      <c r="A37" s="170" t="s">
        <v>271</v>
      </c>
      <c r="B37" s="171" t="s">
        <v>236</v>
      </c>
    </row>
    <row r="38" spans="1:2" ht="16" x14ac:dyDescent="0.2">
      <c r="A38" s="118" t="s">
        <v>272</v>
      </c>
      <c r="B38" s="119" t="s">
        <v>273</v>
      </c>
    </row>
    <row r="39" spans="1:2" ht="16" x14ac:dyDescent="0.2">
      <c r="A39" s="170" t="s">
        <v>274</v>
      </c>
      <c r="B39" s="171" t="s">
        <v>243</v>
      </c>
    </row>
    <row r="40" spans="1:2" ht="16" x14ac:dyDescent="0.2">
      <c r="A40" s="118" t="s">
        <v>275</v>
      </c>
      <c r="B40" s="119" t="s">
        <v>229</v>
      </c>
    </row>
    <row r="41" spans="1:2" ht="16" x14ac:dyDescent="0.2">
      <c r="A41" s="170" t="s">
        <v>276</v>
      </c>
      <c r="B41" s="171" t="s">
        <v>238</v>
      </c>
    </row>
    <row r="42" spans="1:2" ht="16" x14ac:dyDescent="0.2">
      <c r="A42" s="118" t="s">
        <v>277</v>
      </c>
      <c r="B42" s="119" t="s">
        <v>273</v>
      </c>
    </row>
    <row r="43" spans="1:2" ht="16" x14ac:dyDescent="0.2">
      <c r="A43" s="170" t="s">
        <v>278</v>
      </c>
      <c r="B43" s="171" t="s">
        <v>215</v>
      </c>
    </row>
    <row r="44" spans="1:2" ht="16" x14ac:dyDescent="0.2">
      <c r="A44" s="118" t="s">
        <v>279</v>
      </c>
      <c r="B44" s="119" t="s">
        <v>249</v>
      </c>
    </row>
    <row r="45" spans="1:2" ht="16" x14ac:dyDescent="0.2">
      <c r="A45" s="170" t="s">
        <v>280</v>
      </c>
      <c r="B45" s="171" t="s">
        <v>253</v>
      </c>
    </row>
    <row r="46" spans="1:2" ht="16" x14ac:dyDescent="0.2">
      <c r="A46" s="118" t="s">
        <v>281</v>
      </c>
      <c r="B46" s="119" t="s">
        <v>259</v>
      </c>
    </row>
    <row r="47" spans="1:2" ht="16" x14ac:dyDescent="0.2">
      <c r="A47" s="170" t="s">
        <v>282</v>
      </c>
      <c r="B47" s="171" t="s">
        <v>261</v>
      </c>
    </row>
    <row r="48" spans="1:2" ht="16" x14ac:dyDescent="0.2">
      <c r="A48" s="118" t="s">
        <v>283</v>
      </c>
      <c r="B48" s="119" t="s">
        <v>215</v>
      </c>
    </row>
    <row r="49" spans="1:2" ht="16" x14ac:dyDescent="0.2">
      <c r="A49" s="170" t="s">
        <v>284</v>
      </c>
      <c r="B49" s="171" t="s">
        <v>217</v>
      </c>
    </row>
    <row r="50" spans="1:2" ht="16" x14ac:dyDescent="0.2">
      <c r="A50" s="118" t="s">
        <v>285</v>
      </c>
      <c r="B50" s="119" t="s">
        <v>234</v>
      </c>
    </row>
    <row r="51" spans="1:2" ht="16" x14ac:dyDescent="0.2">
      <c r="A51" s="170" t="s">
        <v>286</v>
      </c>
      <c r="B51" s="171" t="s">
        <v>223</v>
      </c>
    </row>
    <row r="52" spans="1:2" ht="16" x14ac:dyDescent="0.2">
      <c r="A52" s="118" t="s">
        <v>287</v>
      </c>
      <c r="B52" s="119" t="s">
        <v>288</v>
      </c>
    </row>
    <row r="53" spans="1:2" ht="16" x14ac:dyDescent="0.2">
      <c r="A53" s="170" t="s">
        <v>289</v>
      </c>
      <c r="B53" s="171" t="s">
        <v>225</v>
      </c>
    </row>
    <row r="54" spans="1:2" ht="16" x14ac:dyDescent="0.2">
      <c r="A54" s="118" t="s">
        <v>290</v>
      </c>
      <c r="B54" s="119" t="s">
        <v>221</v>
      </c>
    </row>
    <row r="55" spans="1:2" ht="16" x14ac:dyDescent="0.2">
      <c r="A55" s="170" t="s">
        <v>291</v>
      </c>
      <c r="B55" s="171" t="s">
        <v>288</v>
      </c>
    </row>
    <row r="56" spans="1:2" ht="16" x14ac:dyDescent="0.2">
      <c r="A56" s="118" t="s">
        <v>292</v>
      </c>
      <c r="B56" s="119" t="s">
        <v>232</v>
      </c>
    </row>
    <row r="57" spans="1:2" ht="16" x14ac:dyDescent="0.2">
      <c r="A57" s="170" t="s">
        <v>293</v>
      </c>
      <c r="B57" s="171" t="s">
        <v>270</v>
      </c>
    </row>
    <row r="58" spans="1:2" ht="16" x14ac:dyDescent="0.2">
      <c r="A58" s="118" t="s">
        <v>294</v>
      </c>
      <c r="B58" s="119" t="s">
        <v>236</v>
      </c>
    </row>
    <row r="59" spans="1:2" ht="16" x14ac:dyDescent="0.2">
      <c r="A59" s="170" t="s">
        <v>295</v>
      </c>
      <c r="B59" s="171" t="s">
        <v>240</v>
      </c>
    </row>
    <row r="60" spans="1:2" ht="16" x14ac:dyDescent="0.2">
      <c r="A60" s="118" t="s">
        <v>296</v>
      </c>
      <c r="B60" s="119" t="s">
        <v>243</v>
      </c>
    </row>
    <row r="61" spans="1:2" ht="16" x14ac:dyDescent="0.2">
      <c r="A61" s="170" t="s">
        <v>297</v>
      </c>
      <c r="B61" s="171" t="s">
        <v>229</v>
      </c>
    </row>
    <row r="62" spans="1:2" ht="16" x14ac:dyDescent="0.2">
      <c r="A62" s="118" t="s">
        <v>298</v>
      </c>
      <c r="B62" s="119" t="s">
        <v>238</v>
      </c>
    </row>
    <row r="63" spans="1:2" ht="16" x14ac:dyDescent="0.2">
      <c r="A63" s="170" t="s">
        <v>299</v>
      </c>
      <c r="B63" s="171" t="s">
        <v>273</v>
      </c>
    </row>
    <row r="64" spans="1:2" ht="16" x14ac:dyDescent="0.2">
      <c r="A64" s="118" t="s">
        <v>300</v>
      </c>
      <c r="B64" s="119" t="s">
        <v>249</v>
      </c>
    </row>
    <row r="65" spans="1:2" ht="16" x14ac:dyDescent="0.2">
      <c r="A65" s="170" t="s">
        <v>301</v>
      </c>
      <c r="B65" s="171" t="s">
        <v>251</v>
      </c>
    </row>
    <row r="66" spans="1:2" ht="16" x14ac:dyDescent="0.2">
      <c r="A66" s="118" t="s">
        <v>302</v>
      </c>
      <c r="B66" s="119" t="s">
        <v>253</v>
      </c>
    </row>
    <row r="67" spans="1:2" ht="16" x14ac:dyDescent="0.2">
      <c r="A67" s="170" t="s">
        <v>303</v>
      </c>
      <c r="B67" s="171" t="s">
        <v>273</v>
      </c>
    </row>
    <row r="68" spans="1:2" ht="16" x14ac:dyDescent="0.2">
      <c r="A68" s="118" t="s">
        <v>304</v>
      </c>
      <c r="B68" s="119" t="s">
        <v>273</v>
      </c>
    </row>
    <row r="69" spans="1:2" ht="16" x14ac:dyDescent="0.2">
      <c r="A69" s="170" t="s">
        <v>305</v>
      </c>
      <c r="B69" s="171" t="s">
        <v>215</v>
      </c>
    </row>
    <row r="70" spans="1:2" ht="16" x14ac:dyDescent="0.2">
      <c r="A70" s="118" t="s">
        <v>306</v>
      </c>
      <c r="B70" s="119" t="s">
        <v>255</v>
      </c>
    </row>
    <row r="71" spans="1:2" ht="16" x14ac:dyDescent="0.2">
      <c r="A71" s="170" t="s">
        <v>307</v>
      </c>
      <c r="B71" s="171" t="s">
        <v>236</v>
      </c>
    </row>
    <row r="72" spans="1:2" ht="16" x14ac:dyDescent="0.2">
      <c r="A72" s="118" t="s">
        <v>308</v>
      </c>
      <c r="B72" s="119" t="s">
        <v>240</v>
      </c>
    </row>
    <row r="73" spans="1:2" ht="16" x14ac:dyDescent="0.2">
      <c r="A73" s="170" t="s">
        <v>309</v>
      </c>
      <c r="B73" s="171" t="s">
        <v>259</v>
      </c>
    </row>
    <row r="74" spans="1:2" ht="16" x14ac:dyDescent="0.2">
      <c r="A74" s="118" t="s">
        <v>310</v>
      </c>
      <c r="B74" s="119" t="s">
        <v>261</v>
      </c>
    </row>
    <row r="75" spans="1:2" ht="16" x14ac:dyDescent="0.2">
      <c r="A75" s="170" t="s">
        <v>311</v>
      </c>
      <c r="B75" s="171" t="s">
        <v>215</v>
      </c>
    </row>
    <row r="76" spans="1:2" ht="16" x14ac:dyDescent="0.2">
      <c r="A76" s="118" t="s">
        <v>312</v>
      </c>
      <c r="B76" s="119" t="s">
        <v>217</v>
      </c>
    </row>
    <row r="77" spans="1:2" ht="16" x14ac:dyDescent="0.2">
      <c r="A77" s="170" t="s">
        <v>313</v>
      </c>
      <c r="B77" s="171" t="s">
        <v>314</v>
      </c>
    </row>
    <row r="78" spans="1:2" ht="16" x14ac:dyDescent="0.2">
      <c r="A78" s="118" t="s">
        <v>315</v>
      </c>
      <c r="B78" s="119" t="s">
        <v>223</v>
      </c>
    </row>
    <row r="79" spans="1:2" ht="16" x14ac:dyDescent="0.2">
      <c r="A79" s="170" t="s">
        <v>316</v>
      </c>
      <c r="B79" s="171" t="s">
        <v>225</v>
      </c>
    </row>
    <row r="80" spans="1:2" ht="16" x14ac:dyDescent="0.2">
      <c r="A80" s="118" t="s">
        <v>317</v>
      </c>
      <c r="B80" s="119" t="s">
        <v>221</v>
      </c>
    </row>
    <row r="81" spans="1:2" ht="16" x14ac:dyDescent="0.2">
      <c r="A81" s="170" t="s">
        <v>318</v>
      </c>
      <c r="B81" s="171" t="s">
        <v>232</v>
      </c>
    </row>
    <row r="82" spans="1:2" ht="16" x14ac:dyDescent="0.2">
      <c r="A82" s="118" t="s">
        <v>319</v>
      </c>
      <c r="B82" s="119" t="s">
        <v>320</v>
      </c>
    </row>
    <row r="83" spans="1:2" ht="16" x14ac:dyDescent="0.2">
      <c r="A83" s="170" t="s">
        <v>321</v>
      </c>
      <c r="B83" s="171" t="s">
        <v>270</v>
      </c>
    </row>
    <row r="84" spans="1:2" ht="16" x14ac:dyDescent="0.2">
      <c r="A84" s="118" t="s">
        <v>322</v>
      </c>
      <c r="B84" s="119" t="s">
        <v>273</v>
      </c>
    </row>
    <row r="85" spans="1:2" ht="16" x14ac:dyDescent="0.2">
      <c r="A85" s="170" t="s">
        <v>323</v>
      </c>
      <c r="B85" s="171" t="s">
        <v>236</v>
      </c>
    </row>
    <row r="86" spans="1:2" ht="16" x14ac:dyDescent="0.2">
      <c r="A86" s="118" t="s">
        <v>324</v>
      </c>
      <c r="B86" s="119" t="s">
        <v>240</v>
      </c>
    </row>
    <row r="87" spans="1:2" ht="16" x14ac:dyDescent="0.2">
      <c r="A87" s="170" t="s">
        <v>325</v>
      </c>
      <c r="B87" s="171" t="s">
        <v>238</v>
      </c>
    </row>
    <row r="88" spans="1:2" ht="16" x14ac:dyDescent="0.2">
      <c r="A88" s="118" t="s">
        <v>326</v>
      </c>
      <c r="B88" s="119" t="s">
        <v>240</v>
      </c>
    </row>
    <row r="89" spans="1:2" ht="16" x14ac:dyDescent="0.2">
      <c r="A89" s="170" t="s">
        <v>327</v>
      </c>
      <c r="B89" s="171" t="s">
        <v>249</v>
      </c>
    </row>
    <row r="90" spans="1:2" ht="16" x14ac:dyDescent="0.2">
      <c r="A90" s="118" t="s">
        <v>328</v>
      </c>
      <c r="B90" s="119" t="s">
        <v>251</v>
      </c>
    </row>
    <row r="91" spans="1:2" ht="16" x14ac:dyDescent="0.2">
      <c r="A91" s="170" t="s">
        <v>329</v>
      </c>
      <c r="B91" s="171" t="s">
        <v>234</v>
      </c>
    </row>
    <row r="92" spans="1:2" ht="16" x14ac:dyDescent="0.2">
      <c r="A92" s="118" t="s">
        <v>330</v>
      </c>
      <c r="B92" s="119" t="s">
        <v>253</v>
      </c>
    </row>
    <row r="93" spans="1:2" ht="16" x14ac:dyDescent="0.2">
      <c r="A93" s="170" t="s">
        <v>331</v>
      </c>
      <c r="B93" s="171" t="s">
        <v>255</v>
      </c>
    </row>
    <row r="94" spans="1:2" ht="16" x14ac:dyDescent="0.2">
      <c r="A94" s="118" t="s">
        <v>332</v>
      </c>
      <c r="B94" s="119" t="s">
        <v>259</v>
      </c>
    </row>
    <row r="95" spans="1:2" ht="16" x14ac:dyDescent="0.2">
      <c r="A95" s="170" t="s">
        <v>333</v>
      </c>
      <c r="B95" s="171" t="s">
        <v>261</v>
      </c>
    </row>
    <row r="96" spans="1:2" ht="16" x14ac:dyDescent="0.2">
      <c r="A96" s="118" t="s">
        <v>334</v>
      </c>
      <c r="B96" s="119" t="s">
        <v>215</v>
      </c>
    </row>
    <row r="97" spans="1:2" ht="16" x14ac:dyDescent="0.2">
      <c r="A97" s="170" t="s">
        <v>335</v>
      </c>
      <c r="B97" s="171" t="s">
        <v>217</v>
      </c>
    </row>
    <row r="98" spans="1:2" ht="16" x14ac:dyDescent="0.2">
      <c r="A98" s="118" t="s">
        <v>336</v>
      </c>
      <c r="B98" s="119" t="s">
        <v>234</v>
      </c>
    </row>
    <row r="99" spans="1:2" ht="16" x14ac:dyDescent="0.2">
      <c r="A99" s="170" t="s">
        <v>337</v>
      </c>
      <c r="B99" s="171" t="s">
        <v>223</v>
      </c>
    </row>
    <row r="100" spans="1:2" ht="16" x14ac:dyDescent="0.2">
      <c r="A100" s="118" t="s">
        <v>338</v>
      </c>
      <c r="B100" s="119" t="s">
        <v>225</v>
      </c>
    </row>
    <row r="101" spans="1:2" ht="16" x14ac:dyDescent="0.2">
      <c r="A101" s="170" t="s">
        <v>339</v>
      </c>
      <c r="B101" s="171" t="s">
        <v>221</v>
      </c>
    </row>
    <row r="102" spans="1:2" ht="16" x14ac:dyDescent="0.2">
      <c r="A102" s="118" t="s">
        <v>340</v>
      </c>
      <c r="B102" s="119" t="s">
        <v>232</v>
      </c>
    </row>
    <row r="103" spans="1:2" ht="16" x14ac:dyDescent="0.2">
      <c r="A103" s="170" t="s">
        <v>341</v>
      </c>
      <c r="B103" s="171" t="s">
        <v>270</v>
      </c>
    </row>
    <row r="104" spans="1:2" ht="16" x14ac:dyDescent="0.2">
      <c r="A104" s="118" t="s">
        <v>342</v>
      </c>
      <c r="B104" s="119" t="s">
        <v>236</v>
      </c>
    </row>
    <row r="105" spans="1:2" ht="16" x14ac:dyDescent="0.2">
      <c r="A105" s="170" t="s">
        <v>343</v>
      </c>
      <c r="B105" s="171" t="s">
        <v>240</v>
      </c>
    </row>
    <row r="106" spans="1:2" ht="16" x14ac:dyDescent="0.2">
      <c r="A106" s="118" t="s">
        <v>344</v>
      </c>
      <c r="B106" s="119" t="s">
        <v>243</v>
      </c>
    </row>
    <row r="107" spans="1:2" ht="16" x14ac:dyDescent="0.2">
      <c r="A107" s="170" t="s">
        <v>345</v>
      </c>
      <c r="B107" s="171" t="s">
        <v>229</v>
      </c>
    </row>
    <row r="108" spans="1:2" ht="16" x14ac:dyDescent="0.2">
      <c r="A108" s="118" t="s">
        <v>346</v>
      </c>
      <c r="B108" s="119" t="s">
        <v>249</v>
      </c>
    </row>
    <row r="109" spans="1:2" ht="16" x14ac:dyDescent="0.2">
      <c r="A109" s="170" t="s">
        <v>347</v>
      </c>
      <c r="B109" s="171" t="s">
        <v>238</v>
      </c>
    </row>
    <row r="110" spans="1:2" ht="16" x14ac:dyDescent="0.2">
      <c r="A110" s="118" t="s">
        <v>348</v>
      </c>
      <c r="B110" s="119" t="s">
        <v>253</v>
      </c>
    </row>
    <row r="111" spans="1:2" ht="16" x14ac:dyDescent="0.2">
      <c r="A111" s="170" t="s">
        <v>349</v>
      </c>
      <c r="B111" s="171" t="s">
        <v>249</v>
      </c>
    </row>
    <row r="112" spans="1:2" ht="16" x14ac:dyDescent="0.2">
      <c r="A112" s="118" t="s">
        <v>350</v>
      </c>
      <c r="B112" s="119" t="s">
        <v>251</v>
      </c>
    </row>
    <row r="113" spans="1:2" ht="16" x14ac:dyDescent="0.2">
      <c r="A113" s="170" t="s">
        <v>351</v>
      </c>
      <c r="B113" s="171" t="s">
        <v>253</v>
      </c>
    </row>
    <row r="114" spans="1:2" ht="16" x14ac:dyDescent="0.2">
      <c r="A114" s="118" t="s">
        <v>352</v>
      </c>
      <c r="B114" s="119" t="s">
        <v>255</v>
      </c>
    </row>
    <row r="115" spans="1:2" ht="16" x14ac:dyDescent="0.2">
      <c r="A115" s="170" t="s">
        <v>353</v>
      </c>
      <c r="B115" s="171" t="s">
        <v>259</v>
      </c>
    </row>
    <row r="116" spans="1:2" ht="16" x14ac:dyDescent="0.2">
      <c r="A116" s="118" t="s">
        <v>354</v>
      </c>
      <c r="B116" s="119" t="s">
        <v>261</v>
      </c>
    </row>
    <row r="117" spans="1:2" ht="16" x14ac:dyDescent="0.2">
      <c r="A117" s="170" t="s">
        <v>355</v>
      </c>
      <c r="B117" s="171" t="s">
        <v>273</v>
      </c>
    </row>
    <row r="118" spans="1:2" ht="16" x14ac:dyDescent="0.2">
      <c r="A118" s="118" t="s">
        <v>356</v>
      </c>
      <c r="B118" s="119" t="s">
        <v>217</v>
      </c>
    </row>
    <row r="119" spans="1:2" ht="16" x14ac:dyDescent="0.2">
      <c r="A119" s="170" t="s">
        <v>357</v>
      </c>
      <c r="B119" s="171" t="s">
        <v>234</v>
      </c>
    </row>
    <row r="120" spans="1:2" ht="16" x14ac:dyDescent="0.2">
      <c r="A120" s="118" t="s">
        <v>358</v>
      </c>
      <c r="B120" s="119" t="s">
        <v>223</v>
      </c>
    </row>
    <row r="121" spans="1:2" ht="16" x14ac:dyDescent="0.2">
      <c r="A121" s="170" t="s">
        <v>359</v>
      </c>
      <c r="B121" s="171" t="s">
        <v>225</v>
      </c>
    </row>
    <row r="122" spans="1:2" ht="16" x14ac:dyDescent="0.2">
      <c r="A122" s="118" t="s">
        <v>360</v>
      </c>
      <c r="B122" s="119" t="s">
        <v>221</v>
      </c>
    </row>
    <row r="123" spans="1:2" ht="16" x14ac:dyDescent="0.2">
      <c r="A123" s="170" t="s">
        <v>361</v>
      </c>
      <c r="B123" s="171" t="s">
        <v>232</v>
      </c>
    </row>
    <row r="124" spans="1:2" ht="16" x14ac:dyDescent="0.2">
      <c r="A124" s="118" t="s">
        <v>362</v>
      </c>
      <c r="B124" s="119" t="s">
        <v>270</v>
      </c>
    </row>
    <row r="125" spans="1:2" ht="16" x14ac:dyDescent="0.2">
      <c r="A125" s="170" t="s">
        <v>363</v>
      </c>
      <c r="B125" s="171" t="s">
        <v>236</v>
      </c>
    </row>
    <row r="126" spans="1:2" ht="16" x14ac:dyDescent="0.2">
      <c r="A126" s="118" t="s">
        <v>364</v>
      </c>
      <c r="B126" s="119" t="s">
        <v>240</v>
      </c>
    </row>
    <row r="127" spans="1:2" ht="16" x14ac:dyDescent="0.2">
      <c r="A127" s="170" t="s">
        <v>365</v>
      </c>
      <c r="B127" s="171" t="s">
        <v>225</v>
      </c>
    </row>
    <row r="128" spans="1:2" ht="16" x14ac:dyDescent="0.2">
      <c r="A128" s="118" t="s">
        <v>366</v>
      </c>
      <c r="B128" s="119" t="s">
        <v>243</v>
      </c>
    </row>
    <row r="129" spans="1:2" ht="16" x14ac:dyDescent="0.2">
      <c r="A129" s="170" t="s">
        <v>367</v>
      </c>
      <c r="B129" s="171" t="s">
        <v>229</v>
      </c>
    </row>
    <row r="130" spans="1:2" ht="16" x14ac:dyDescent="0.2">
      <c r="A130" s="118" t="s">
        <v>368</v>
      </c>
      <c r="B130" s="119" t="s">
        <v>238</v>
      </c>
    </row>
    <row r="131" spans="1:2" ht="16" x14ac:dyDescent="0.2">
      <c r="A131" s="170" t="s">
        <v>369</v>
      </c>
      <c r="B131" s="171" t="s">
        <v>251</v>
      </c>
    </row>
    <row r="132" spans="1:2" ht="16" x14ac:dyDescent="0.2">
      <c r="A132" s="118" t="s">
        <v>370</v>
      </c>
      <c r="B132" s="119" t="s">
        <v>249</v>
      </c>
    </row>
    <row r="133" spans="1:2" ht="16" x14ac:dyDescent="0.2">
      <c r="A133" s="170" t="s">
        <v>371</v>
      </c>
      <c r="B133" s="171" t="s">
        <v>251</v>
      </c>
    </row>
    <row r="134" spans="1:2" ht="16" x14ac:dyDescent="0.2">
      <c r="A134" s="118" t="s">
        <v>372</v>
      </c>
      <c r="B134" s="119" t="s">
        <v>253</v>
      </c>
    </row>
    <row r="135" spans="1:2" ht="16" x14ac:dyDescent="0.2">
      <c r="A135" s="170" t="s">
        <v>373</v>
      </c>
      <c r="B135" s="171" t="s">
        <v>255</v>
      </c>
    </row>
    <row r="136" spans="1:2" ht="16" x14ac:dyDescent="0.2">
      <c r="A136" s="118" t="s">
        <v>374</v>
      </c>
      <c r="B136" s="119" t="s">
        <v>236</v>
      </c>
    </row>
    <row r="137" spans="1:2" ht="16" x14ac:dyDescent="0.2">
      <c r="A137" s="170" t="s">
        <v>375</v>
      </c>
      <c r="B137" s="171" t="s">
        <v>261</v>
      </c>
    </row>
    <row r="138" spans="1:2" ht="16" x14ac:dyDescent="0.2">
      <c r="A138" s="118" t="s">
        <v>376</v>
      </c>
      <c r="B138" s="119" t="s">
        <v>234</v>
      </c>
    </row>
    <row r="139" spans="1:2" ht="16" x14ac:dyDescent="0.2">
      <c r="A139" s="170" t="s">
        <v>377</v>
      </c>
      <c r="B139" s="171" t="s">
        <v>221</v>
      </c>
    </row>
    <row r="140" spans="1:2" ht="16" x14ac:dyDescent="0.2">
      <c r="A140" s="118" t="s">
        <v>378</v>
      </c>
      <c r="B140" s="119" t="s">
        <v>215</v>
      </c>
    </row>
    <row r="141" spans="1:2" ht="16" x14ac:dyDescent="0.2">
      <c r="A141" s="170" t="s">
        <v>379</v>
      </c>
      <c r="B141" s="171" t="s">
        <v>217</v>
      </c>
    </row>
    <row r="142" spans="1:2" ht="16" x14ac:dyDescent="0.2">
      <c r="A142" s="118" t="s">
        <v>380</v>
      </c>
      <c r="B142" s="119" t="s">
        <v>234</v>
      </c>
    </row>
    <row r="143" spans="1:2" ht="16" x14ac:dyDescent="0.2">
      <c r="A143" s="170" t="s">
        <v>381</v>
      </c>
      <c r="B143" s="171" t="s">
        <v>223</v>
      </c>
    </row>
    <row r="144" spans="1:2" ht="16" x14ac:dyDescent="0.2">
      <c r="A144" s="118" t="s">
        <v>382</v>
      </c>
      <c r="B144" s="119" t="s">
        <v>225</v>
      </c>
    </row>
    <row r="145" spans="1:2" ht="16" x14ac:dyDescent="0.2">
      <c r="A145" s="170" t="s">
        <v>383</v>
      </c>
      <c r="B145" s="171" t="s">
        <v>273</v>
      </c>
    </row>
    <row r="146" spans="1:2" ht="16" x14ac:dyDescent="0.2">
      <c r="A146" s="118" t="s">
        <v>384</v>
      </c>
      <c r="B146" s="119" t="s">
        <v>223</v>
      </c>
    </row>
    <row r="147" spans="1:2" ht="16" x14ac:dyDescent="0.2">
      <c r="A147" s="170" t="s">
        <v>385</v>
      </c>
      <c r="B147" s="171" t="s">
        <v>232</v>
      </c>
    </row>
    <row r="148" spans="1:2" ht="16" x14ac:dyDescent="0.2">
      <c r="A148" s="118" t="s">
        <v>386</v>
      </c>
      <c r="B148" s="119" t="s">
        <v>270</v>
      </c>
    </row>
    <row r="149" spans="1:2" ht="16" x14ac:dyDescent="0.2">
      <c r="A149" s="170" t="s">
        <v>387</v>
      </c>
      <c r="B149" s="171" t="s">
        <v>234</v>
      </c>
    </row>
    <row r="150" spans="1:2" ht="16" x14ac:dyDescent="0.2">
      <c r="A150" s="118" t="s">
        <v>388</v>
      </c>
      <c r="B150" s="119" t="s">
        <v>240</v>
      </c>
    </row>
    <row r="151" spans="1:2" ht="16" x14ac:dyDescent="0.2">
      <c r="A151" s="170" t="s">
        <v>389</v>
      </c>
      <c r="B151" s="171" t="s">
        <v>243</v>
      </c>
    </row>
    <row r="152" spans="1:2" ht="16" x14ac:dyDescent="0.2">
      <c r="A152" s="118" t="s">
        <v>390</v>
      </c>
      <c r="B152" s="119" t="s">
        <v>229</v>
      </c>
    </row>
    <row r="153" spans="1:2" ht="16" x14ac:dyDescent="0.2">
      <c r="A153" s="170" t="s">
        <v>391</v>
      </c>
      <c r="B153" s="171" t="s">
        <v>238</v>
      </c>
    </row>
    <row r="154" spans="1:2" ht="16" x14ac:dyDescent="0.2">
      <c r="A154" s="118" t="s">
        <v>392</v>
      </c>
      <c r="B154" s="119" t="s">
        <v>273</v>
      </c>
    </row>
    <row r="155" spans="1:2" ht="16" x14ac:dyDescent="0.2">
      <c r="A155" s="170" t="s">
        <v>393</v>
      </c>
      <c r="B155" s="171" t="s">
        <v>249</v>
      </c>
    </row>
    <row r="156" spans="1:2" ht="16" x14ac:dyDescent="0.2">
      <c r="A156" s="118" t="s">
        <v>394</v>
      </c>
      <c r="B156" s="119" t="s">
        <v>251</v>
      </c>
    </row>
    <row r="157" spans="1:2" ht="16" x14ac:dyDescent="0.2">
      <c r="A157" s="170" t="s">
        <v>395</v>
      </c>
      <c r="B157" s="171" t="s">
        <v>273</v>
      </c>
    </row>
    <row r="158" spans="1:2" ht="16" x14ac:dyDescent="0.2">
      <c r="A158" s="118" t="s">
        <v>396</v>
      </c>
      <c r="B158" s="119" t="s">
        <v>397</v>
      </c>
    </row>
    <row r="159" spans="1:2" ht="16" x14ac:dyDescent="0.2">
      <c r="A159" s="170" t="s">
        <v>398</v>
      </c>
      <c r="B159" s="171" t="s">
        <v>243</v>
      </c>
    </row>
    <row r="160" spans="1:2" ht="16" x14ac:dyDescent="0.2">
      <c r="A160" s="118" t="s">
        <v>399</v>
      </c>
      <c r="B160" s="119" t="s">
        <v>255</v>
      </c>
    </row>
    <row r="161" spans="1:2" ht="16" x14ac:dyDescent="0.2">
      <c r="A161" s="170" t="s">
        <v>400</v>
      </c>
      <c r="B161" s="171" t="s">
        <v>259</v>
      </c>
    </row>
    <row r="162" spans="1:2" ht="16" x14ac:dyDescent="0.2">
      <c r="A162" s="118" t="s">
        <v>401</v>
      </c>
      <c r="B162" s="119" t="s">
        <v>261</v>
      </c>
    </row>
    <row r="163" spans="1:2" ht="16" x14ac:dyDescent="0.2">
      <c r="A163" s="170" t="s">
        <v>402</v>
      </c>
      <c r="B163" s="171" t="s">
        <v>215</v>
      </c>
    </row>
    <row r="164" spans="1:2" ht="16" x14ac:dyDescent="0.2">
      <c r="A164" s="118" t="s">
        <v>403</v>
      </c>
      <c r="B164" s="119" t="s">
        <v>217</v>
      </c>
    </row>
    <row r="165" spans="1:2" ht="16" x14ac:dyDescent="0.2">
      <c r="A165" s="170" t="s">
        <v>404</v>
      </c>
      <c r="B165" s="171" t="s">
        <v>236</v>
      </c>
    </row>
    <row r="166" spans="1:2" ht="16" x14ac:dyDescent="0.2">
      <c r="A166" s="118" t="s">
        <v>405</v>
      </c>
      <c r="B166" s="119" t="s">
        <v>406</v>
      </c>
    </row>
    <row r="167" spans="1:2" ht="16" x14ac:dyDescent="0.2">
      <c r="A167" s="170" t="s">
        <v>407</v>
      </c>
      <c r="B167" s="171" t="s">
        <v>225</v>
      </c>
    </row>
    <row r="168" spans="1:2" ht="16" x14ac:dyDescent="0.2">
      <c r="A168" s="118" t="s">
        <v>408</v>
      </c>
      <c r="B168" s="119" t="s">
        <v>221</v>
      </c>
    </row>
    <row r="169" spans="1:2" ht="16" x14ac:dyDescent="0.2">
      <c r="A169" s="170" t="s">
        <v>409</v>
      </c>
      <c r="B169" s="171" t="s">
        <v>232</v>
      </c>
    </row>
    <row r="170" spans="1:2" ht="16" x14ac:dyDescent="0.2">
      <c r="A170" s="118" t="s">
        <v>410</v>
      </c>
      <c r="B170" s="119" t="s">
        <v>215</v>
      </c>
    </row>
    <row r="171" spans="1:2" ht="16" x14ac:dyDescent="0.2">
      <c r="A171" s="170" t="s">
        <v>411</v>
      </c>
      <c r="B171" s="171" t="s">
        <v>270</v>
      </c>
    </row>
    <row r="172" spans="1:2" ht="16" x14ac:dyDescent="0.2">
      <c r="A172" s="118" t="s">
        <v>412</v>
      </c>
      <c r="B172" s="119" t="s">
        <v>236</v>
      </c>
    </row>
    <row r="173" spans="1:2" ht="16" x14ac:dyDescent="0.2">
      <c r="A173" s="170" t="s">
        <v>413</v>
      </c>
      <c r="B173" s="171" t="s">
        <v>240</v>
      </c>
    </row>
    <row r="174" spans="1:2" ht="16" x14ac:dyDescent="0.2">
      <c r="A174" s="118" t="s">
        <v>414</v>
      </c>
      <c r="B174" s="119" t="s">
        <v>243</v>
      </c>
    </row>
    <row r="175" spans="1:2" ht="16" x14ac:dyDescent="0.2">
      <c r="A175" s="170" t="s">
        <v>415</v>
      </c>
      <c r="B175" s="171" t="s">
        <v>229</v>
      </c>
    </row>
    <row r="176" spans="1:2" ht="16" x14ac:dyDescent="0.2">
      <c r="A176" s="118" t="s">
        <v>416</v>
      </c>
      <c r="B176" s="119" t="s">
        <v>238</v>
      </c>
    </row>
    <row r="177" spans="1:2" ht="16" x14ac:dyDescent="0.2">
      <c r="A177" s="170" t="s">
        <v>417</v>
      </c>
      <c r="B177" s="171" t="s">
        <v>215</v>
      </c>
    </row>
    <row r="178" spans="1:2" ht="16" x14ac:dyDescent="0.2">
      <c r="A178" s="118" t="s">
        <v>418</v>
      </c>
      <c r="B178" s="119" t="s">
        <v>249</v>
      </c>
    </row>
    <row r="179" spans="1:2" ht="16" x14ac:dyDescent="0.2">
      <c r="A179" s="170" t="s">
        <v>419</v>
      </c>
      <c r="B179" s="171" t="s">
        <v>273</v>
      </c>
    </row>
    <row r="180" spans="1:2" ht="16" x14ac:dyDescent="0.2">
      <c r="A180" s="118" t="s">
        <v>420</v>
      </c>
      <c r="B180" s="119" t="s">
        <v>253</v>
      </c>
    </row>
    <row r="181" spans="1:2" ht="16" x14ac:dyDescent="0.2">
      <c r="A181" s="170" t="s">
        <v>421</v>
      </c>
      <c r="B181" s="171" t="s">
        <v>255</v>
      </c>
    </row>
    <row r="182" spans="1:2" ht="16" x14ac:dyDescent="0.2">
      <c r="A182" s="118" t="s">
        <v>422</v>
      </c>
      <c r="B182" s="119" t="s">
        <v>259</v>
      </c>
    </row>
    <row r="183" spans="1:2" ht="16" x14ac:dyDescent="0.2">
      <c r="A183" s="170" t="s">
        <v>423</v>
      </c>
      <c r="B183" s="171" t="s">
        <v>261</v>
      </c>
    </row>
    <row r="184" spans="1:2" ht="16" x14ac:dyDescent="0.2">
      <c r="A184" s="118" t="s">
        <v>424</v>
      </c>
      <c r="B184" s="119" t="s">
        <v>215</v>
      </c>
    </row>
    <row r="185" spans="1:2" ht="16" x14ac:dyDescent="0.2">
      <c r="A185" s="170" t="s">
        <v>425</v>
      </c>
      <c r="B185" s="171" t="s">
        <v>217</v>
      </c>
    </row>
    <row r="186" spans="1:2" ht="16" x14ac:dyDescent="0.2">
      <c r="A186" s="118" t="s">
        <v>426</v>
      </c>
      <c r="B186" s="119" t="s">
        <v>234</v>
      </c>
    </row>
    <row r="187" spans="1:2" ht="16" x14ac:dyDescent="0.2">
      <c r="A187" s="170" t="s">
        <v>427</v>
      </c>
      <c r="B187" s="171" t="s">
        <v>223</v>
      </c>
    </row>
    <row r="188" spans="1:2" ht="16" x14ac:dyDescent="0.2">
      <c r="A188" s="118" t="s">
        <v>428</v>
      </c>
      <c r="B188" s="119" t="s">
        <v>225</v>
      </c>
    </row>
    <row r="189" spans="1:2" ht="16" x14ac:dyDescent="0.2">
      <c r="A189" s="170" t="s">
        <v>429</v>
      </c>
      <c r="B189" s="171" t="s">
        <v>221</v>
      </c>
    </row>
    <row r="190" spans="1:2" ht="16" x14ac:dyDescent="0.2">
      <c r="A190" s="118" t="s">
        <v>430</v>
      </c>
      <c r="B190" s="119" t="s">
        <v>431</v>
      </c>
    </row>
    <row r="191" spans="1:2" ht="16" x14ac:dyDescent="0.2">
      <c r="A191" s="170" t="s">
        <v>432</v>
      </c>
      <c r="B191" s="171" t="s">
        <v>270</v>
      </c>
    </row>
    <row r="192" spans="1:2" ht="16" x14ac:dyDescent="0.2">
      <c r="A192" s="118" t="s">
        <v>433</v>
      </c>
      <c r="B192" s="119" t="s">
        <v>236</v>
      </c>
    </row>
    <row r="193" spans="1:2" ht="16" x14ac:dyDescent="0.2">
      <c r="A193" s="170" t="s">
        <v>434</v>
      </c>
      <c r="B193" s="171" t="s">
        <v>240</v>
      </c>
    </row>
    <row r="194" spans="1:2" ht="16" x14ac:dyDescent="0.2">
      <c r="A194" s="118" t="s">
        <v>435</v>
      </c>
      <c r="B194" s="119" t="s">
        <v>243</v>
      </c>
    </row>
    <row r="195" spans="1:2" ht="16" x14ac:dyDescent="0.2">
      <c r="A195" s="170" t="s">
        <v>436</v>
      </c>
      <c r="B195" s="171" t="s">
        <v>229</v>
      </c>
    </row>
    <row r="196" spans="1:2" ht="16" x14ac:dyDescent="0.2">
      <c r="A196" s="118" t="s">
        <v>437</v>
      </c>
      <c r="B196" s="119" t="s">
        <v>238</v>
      </c>
    </row>
    <row r="197" spans="1:2" ht="16" x14ac:dyDescent="0.2">
      <c r="A197" s="170" t="s">
        <v>438</v>
      </c>
      <c r="B197" s="171" t="s">
        <v>232</v>
      </c>
    </row>
    <row r="198" spans="1:2" ht="16" x14ac:dyDescent="0.2">
      <c r="A198" s="118" t="s">
        <v>439</v>
      </c>
      <c r="B198" s="119" t="s">
        <v>249</v>
      </c>
    </row>
    <row r="199" spans="1:2" ht="16" x14ac:dyDescent="0.2">
      <c r="A199" s="170" t="s">
        <v>440</v>
      </c>
      <c r="B199" s="171" t="s">
        <v>251</v>
      </c>
    </row>
    <row r="200" spans="1:2" ht="16" x14ac:dyDescent="0.2">
      <c r="A200" s="118" t="s">
        <v>441</v>
      </c>
      <c r="B200" s="119" t="s">
        <v>253</v>
      </c>
    </row>
    <row r="201" spans="1:2" ht="16" x14ac:dyDescent="0.2">
      <c r="A201" s="170" t="s">
        <v>442</v>
      </c>
      <c r="B201" s="171" t="s">
        <v>255</v>
      </c>
    </row>
    <row r="202" spans="1:2" ht="16" x14ac:dyDescent="0.2">
      <c r="A202" s="118" t="s">
        <v>443</v>
      </c>
      <c r="B202" s="119" t="s">
        <v>259</v>
      </c>
    </row>
    <row r="203" spans="1:2" ht="16" x14ac:dyDescent="0.2">
      <c r="A203" s="170" t="s">
        <v>444</v>
      </c>
      <c r="B203" s="171" t="s">
        <v>445</v>
      </c>
    </row>
    <row r="204" spans="1:2" ht="16" x14ac:dyDescent="0.2">
      <c r="A204" s="118" t="s">
        <v>446</v>
      </c>
      <c r="B204" s="119" t="s">
        <v>261</v>
      </c>
    </row>
    <row r="205" spans="1:2" ht="16" x14ac:dyDescent="0.2">
      <c r="A205" s="170" t="s">
        <v>447</v>
      </c>
      <c r="B205" s="171" t="s">
        <v>215</v>
      </c>
    </row>
    <row r="206" spans="1:2" ht="16" x14ac:dyDescent="0.2">
      <c r="A206" s="118" t="s">
        <v>448</v>
      </c>
      <c r="B206" s="119" t="s">
        <v>217</v>
      </c>
    </row>
    <row r="207" spans="1:2" ht="16" x14ac:dyDescent="0.2">
      <c r="A207" s="170" t="s">
        <v>449</v>
      </c>
      <c r="B207" s="171" t="s">
        <v>234</v>
      </c>
    </row>
    <row r="208" spans="1:2" ht="16" x14ac:dyDescent="0.2">
      <c r="A208" s="118" t="s">
        <v>450</v>
      </c>
      <c r="B208" s="119" t="s">
        <v>223</v>
      </c>
    </row>
    <row r="209" spans="1:2" ht="16" x14ac:dyDescent="0.2">
      <c r="A209" s="170" t="s">
        <v>451</v>
      </c>
      <c r="B209" s="171" t="s">
        <v>225</v>
      </c>
    </row>
    <row r="210" spans="1:2" ht="16" x14ac:dyDescent="0.2">
      <c r="A210" s="118" t="s">
        <v>452</v>
      </c>
      <c r="B210" s="119" t="s">
        <v>221</v>
      </c>
    </row>
    <row r="211" spans="1:2" ht="16" x14ac:dyDescent="0.2">
      <c r="A211" s="170" t="s">
        <v>453</v>
      </c>
      <c r="B211" s="171" t="s">
        <v>232</v>
      </c>
    </row>
    <row r="212" spans="1:2" ht="16" x14ac:dyDescent="0.2">
      <c r="A212" s="118" t="s">
        <v>454</v>
      </c>
      <c r="B212" s="119" t="s">
        <v>270</v>
      </c>
    </row>
    <row r="213" spans="1:2" ht="16" x14ac:dyDescent="0.2">
      <c r="A213" s="170" t="s">
        <v>455</v>
      </c>
      <c r="B213" s="171" t="s">
        <v>236</v>
      </c>
    </row>
    <row r="214" spans="1:2" ht="16" x14ac:dyDescent="0.2">
      <c r="A214" s="118" t="s">
        <v>456</v>
      </c>
      <c r="B214" s="119" t="s">
        <v>240</v>
      </c>
    </row>
    <row r="215" spans="1:2" ht="16" x14ac:dyDescent="0.2">
      <c r="A215" s="170" t="s">
        <v>457</v>
      </c>
      <c r="B215" s="171" t="s">
        <v>243</v>
      </c>
    </row>
    <row r="216" spans="1:2" ht="16" x14ac:dyDescent="0.2">
      <c r="A216" s="118" t="s">
        <v>458</v>
      </c>
      <c r="B216" s="119" t="s">
        <v>229</v>
      </c>
    </row>
    <row r="217" spans="1:2" ht="16" x14ac:dyDescent="0.2">
      <c r="A217" s="170" t="s">
        <v>459</v>
      </c>
      <c r="B217" s="171" t="s">
        <v>238</v>
      </c>
    </row>
    <row r="218" spans="1:2" ht="16" x14ac:dyDescent="0.2">
      <c r="A218" s="118" t="s">
        <v>460</v>
      </c>
      <c r="B218" s="119" t="s">
        <v>221</v>
      </c>
    </row>
    <row r="219" spans="1:2" ht="16" x14ac:dyDescent="0.2">
      <c r="A219" s="170" t="s">
        <v>461</v>
      </c>
      <c r="B219" s="171" t="s">
        <v>249</v>
      </c>
    </row>
    <row r="220" spans="1:2" ht="16" x14ac:dyDescent="0.2">
      <c r="A220" s="118" t="s">
        <v>462</v>
      </c>
      <c r="B220" s="119" t="s">
        <v>251</v>
      </c>
    </row>
    <row r="221" spans="1:2" ht="16" x14ac:dyDescent="0.2">
      <c r="A221" s="170" t="s">
        <v>463</v>
      </c>
      <c r="B221" s="171" t="s">
        <v>253</v>
      </c>
    </row>
    <row r="222" spans="1:2" ht="16" x14ac:dyDescent="0.2">
      <c r="A222" s="118" t="s">
        <v>464</v>
      </c>
      <c r="B222" s="119" t="s">
        <v>255</v>
      </c>
    </row>
    <row r="223" spans="1:2" ht="16" x14ac:dyDescent="0.2">
      <c r="A223" s="170" t="s">
        <v>465</v>
      </c>
      <c r="B223" s="171" t="s">
        <v>217</v>
      </c>
    </row>
    <row r="224" spans="1:2" ht="16" x14ac:dyDescent="0.2">
      <c r="A224" s="118" t="s">
        <v>466</v>
      </c>
      <c r="B224" s="119" t="s">
        <v>259</v>
      </c>
    </row>
    <row r="225" spans="1:2" ht="16" x14ac:dyDescent="0.2">
      <c r="A225" s="170" t="s">
        <v>467</v>
      </c>
      <c r="B225" s="171" t="s">
        <v>261</v>
      </c>
    </row>
    <row r="226" spans="1:2" ht="16" x14ac:dyDescent="0.2">
      <c r="A226" s="118" t="s">
        <v>468</v>
      </c>
      <c r="B226" s="119" t="s">
        <v>215</v>
      </c>
    </row>
    <row r="227" spans="1:2" ht="16" x14ac:dyDescent="0.2">
      <c r="A227" s="170" t="s">
        <v>469</v>
      </c>
      <c r="B227" s="171" t="s">
        <v>217</v>
      </c>
    </row>
    <row r="228" spans="1:2" ht="16" x14ac:dyDescent="0.2">
      <c r="A228" s="118" t="s">
        <v>470</v>
      </c>
      <c r="B228" s="119" t="s">
        <v>234</v>
      </c>
    </row>
    <row r="229" spans="1:2" ht="16" x14ac:dyDescent="0.2">
      <c r="A229" s="170" t="s">
        <v>471</v>
      </c>
      <c r="B229" s="171" t="s">
        <v>223</v>
      </c>
    </row>
    <row r="230" spans="1:2" ht="16" x14ac:dyDescent="0.2">
      <c r="A230" s="118" t="s">
        <v>472</v>
      </c>
      <c r="B230" s="119" t="s">
        <v>225</v>
      </c>
    </row>
    <row r="231" spans="1:2" ht="16" x14ac:dyDescent="0.2">
      <c r="A231" s="170" t="s">
        <v>473</v>
      </c>
      <c r="B231" s="171" t="s">
        <v>221</v>
      </c>
    </row>
    <row r="232" spans="1:2" ht="16" x14ac:dyDescent="0.2">
      <c r="A232" s="118" t="s">
        <v>474</v>
      </c>
      <c r="B232" s="119" t="s">
        <v>232</v>
      </c>
    </row>
    <row r="233" spans="1:2" ht="16" x14ac:dyDescent="0.2">
      <c r="A233" s="170" t="s">
        <v>475</v>
      </c>
      <c r="B233" s="171" t="s">
        <v>270</v>
      </c>
    </row>
    <row r="234" spans="1:2" ht="16" x14ac:dyDescent="0.2">
      <c r="A234" s="118" t="s">
        <v>476</v>
      </c>
      <c r="B234" s="119" t="s">
        <v>236</v>
      </c>
    </row>
    <row r="235" spans="1:2" ht="16" x14ac:dyDescent="0.2">
      <c r="A235" s="170" t="s">
        <v>477</v>
      </c>
      <c r="B235" s="171" t="s">
        <v>240</v>
      </c>
    </row>
    <row r="236" spans="1:2" ht="16" x14ac:dyDescent="0.2">
      <c r="A236" s="118" t="s">
        <v>478</v>
      </c>
      <c r="B236" s="119" t="s">
        <v>243</v>
      </c>
    </row>
    <row r="237" spans="1:2" ht="16" x14ac:dyDescent="0.2">
      <c r="A237" s="170" t="s">
        <v>479</v>
      </c>
      <c r="B237" s="171" t="s">
        <v>229</v>
      </c>
    </row>
    <row r="238" spans="1:2" ht="16" x14ac:dyDescent="0.2">
      <c r="A238" s="118" t="s">
        <v>480</v>
      </c>
      <c r="B238" s="119" t="s">
        <v>238</v>
      </c>
    </row>
    <row r="239" spans="1:2" ht="16" x14ac:dyDescent="0.2">
      <c r="A239" s="170" t="s">
        <v>481</v>
      </c>
      <c r="B239" s="171" t="s">
        <v>273</v>
      </c>
    </row>
    <row r="240" spans="1:2" ht="16" x14ac:dyDescent="0.2">
      <c r="A240" s="118" t="s">
        <v>482</v>
      </c>
      <c r="B240" s="119" t="s">
        <v>249</v>
      </c>
    </row>
    <row r="241" spans="1:2" ht="16" x14ac:dyDescent="0.2">
      <c r="A241" s="170" t="s">
        <v>483</v>
      </c>
      <c r="B241" s="171" t="s">
        <v>251</v>
      </c>
    </row>
    <row r="242" spans="1:2" ht="16" x14ac:dyDescent="0.2">
      <c r="A242" s="118" t="s">
        <v>484</v>
      </c>
      <c r="B242" s="119" t="s">
        <v>253</v>
      </c>
    </row>
    <row r="243" spans="1:2" ht="16" x14ac:dyDescent="0.2">
      <c r="A243" s="170" t="s">
        <v>485</v>
      </c>
      <c r="B243" s="171" t="s">
        <v>255</v>
      </c>
    </row>
    <row r="244" spans="1:2" ht="16" x14ac:dyDescent="0.2">
      <c r="A244" s="118" t="s">
        <v>486</v>
      </c>
      <c r="B244" s="119" t="s">
        <v>259</v>
      </c>
    </row>
    <row r="245" spans="1:2" ht="16" x14ac:dyDescent="0.2">
      <c r="A245" s="170" t="s">
        <v>487</v>
      </c>
      <c r="B245" s="171" t="s">
        <v>261</v>
      </c>
    </row>
    <row r="246" spans="1:2" ht="16" x14ac:dyDescent="0.2">
      <c r="A246" s="118" t="s">
        <v>488</v>
      </c>
      <c r="B246" s="119" t="s">
        <v>215</v>
      </c>
    </row>
    <row r="247" spans="1:2" ht="16" x14ac:dyDescent="0.2">
      <c r="A247" s="170" t="s">
        <v>489</v>
      </c>
      <c r="B247" s="171" t="s">
        <v>217</v>
      </c>
    </row>
    <row r="248" spans="1:2" ht="16" x14ac:dyDescent="0.2">
      <c r="A248" s="118" t="s">
        <v>490</v>
      </c>
      <c r="B248" s="119" t="s">
        <v>234</v>
      </c>
    </row>
    <row r="249" spans="1:2" ht="16" x14ac:dyDescent="0.2">
      <c r="A249" s="170" t="s">
        <v>491</v>
      </c>
      <c r="B249" s="171" t="s">
        <v>223</v>
      </c>
    </row>
    <row r="250" spans="1:2" ht="16" x14ac:dyDescent="0.2">
      <c r="A250" s="118" t="s">
        <v>492</v>
      </c>
      <c r="B250" s="119" t="s">
        <v>273</v>
      </c>
    </row>
    <row r="251" spans="1:2" ht="16" x14ac:dyDescent="0.2">
      <c r="A251" s="170" t="s">
        <v>493</v>
      </c>
      <c r="B251" s="171" t="s">
        <v>221</v>
      </c>
    </row>
    <row r="252" spans="1:2" ht="16" x14ac:dyDescent="0.2">
      <c r="A252" s="118" t="s">
        <v>494</v>
      </c>
      <c r="B252" s="119" t="s">
        <v>232</v>
      </c>
    </row>
    <row r="253" spans="1:2" ht="16" x14ac:dyDescent="0.2">
      <c r="A253" s="170" t="s">
        <v>495</v>
      </c>
      <c r="B253" s="171" t="s">
        <v>270</v>
      </c>
    </row>
    <row r="254" spans="1:2" ht="16" x14ac:dyDescent="0.2">
      <c r="A254" s="118" t="s">
        <v>496</v>
      </c>
      <c r="B254" s="119" t="s">
        <v>236</v>
      </c>
    </row>
    <row r="255" spans="1:2" ht="16" x14ac:dyDescent="0.2">
      <c r="A255" s="170" t="s">
        <v>497</v>
      </c>
      <c r="B255" s="171" t="s">
        <v>240</v>
      </c>
    </row>
    <row r="256" spans="1:2" ht="16" x14ac:dyDescent="0.2">
      <c r="A256" s="118" t="s">
        <v>498</v>
      </c>
      <c r="B256" s="119" t="s">
        <v>243</v>
      </c>
    </row>
    <row r="257" spans="1:2" ht="16" x14ac:dyDescent="0.2">
      <c r="A257" s="170" t="s">
        <v>499</v>
      </c>
      <c r="B257" s="171" t="s">
        <v>229</v>
      </c>
    </row>
    <row r="258" spans="1:2" ht="16" x14ac:dyDescent="0.2">
      <c r="A258" s="118" t="s">
        <v>500</v>
      </c>
      <c r="B258" s="119" t="s">
        <v>225</v>
      </c>
    </row>
    <row r="259" spans="1:2" ht="16" x14ac:dyDescent="0.2">
      <c r="A259" s="170" t="s">
        <v>501</v>
      </c>
      <c r="B259" s="171" t="s">
        <v>249</v>
      </c>
    </row>
    <row r="260" spans="1:2" ht="16" x14ac:dyDescent="0.2">
      <c r="A260" s="118" t="s">
        <v>502</v>
      </c>
      <c r="B260" s="119" t="s">
        <v>251</v>
      </c>
    </row>
    <row r="261" spans="1:2" ht="16" x14ac:dyDescent="0.2">
      <c r="A261" s="170" t="s">
        <v>503</v>
      </c>
      <c r="B261" s="171" t="s">
        <v>234</v>
      </c>
    </row>
    <row r="262" spans="1:2" ht="16" x14ac:dyDescent="0.2">
      <c r="A262" s="118" t="s">
        <v>504</v>
      </c>
      <c r="B262" s="119" t="s">
        <v>255</v>
      </c>
    </row>
    <row r="263" spans="1:2" ht="16" x14ac:dyDescent="0.2">
      <c r="A263" s="170" t="s">
        <v>505</v>
      </c>
      <c r="B263" s="171" t="s">
        <v>259</v>
      </c>
    </row>
    <row r="264" spans="1:2" ht="16" x14ac:dyDescent="0.2">
      <c r="A264" s="118" t="s">
        <v>506</v>
      </c>
      <c r="B264" s="119" t="s">
        <v>261</v>
      </c>
    </row>
    <row r="265" spans="1:2" ht="16" x14ac:dyDescent="0.2">
      <c r="A265" s="170" t="s">
        <v>507</v>
      </c>
      <c r="B265" s="171" t="s">
        <v>221</v>
      </c>
    </row>
    <row r="266" spans="1:2" ht="16" x14ac:dyDescent="0.2">
      <c r="A266" s="118" t="s">
        <v>508</v>
      </c>
      <c r="B266" s="119" t="s">
        <v>232</v>
      </c>
    </row>
    <row r="267" spans="1:2" ht="16" x14ac:dyDescent="0.2">
      <c r="A267" s="50" t="s">
        <v>509</v>
      </c>
      <c r="B267" s="72" t="s">
        <v>270</v>
      </c>
    </row>
    <row r="268" spans="1:2" ht="16" x14ac:dyDescent="0.2">
      <c r="A268" s="50" t="s">
        <v>510</v>
      </c>
      <c r="B268" s="72" t="s">
        <v>236</v>
      </c>
    </row>
    <row r="269" spans="1:2" ht="16" x14ac:dyDescent="0.2">
      <c r="A269" s="50" t="s">
        <v>511</v>
      </c>
      <c r="B269" s="72" t="s">
        <v>240</v>
      </c>
    </row>
    <row r="270" spans="1:2" ht="16" x14ac:dyDescent="0.2">
      <c r="A270" s="50" t="s">
        <v>512</v>
      </c>
      <c r="B270" s="72" t="s">
        <v>229</v>
      </c>
    </row>
    <row r="271" spans="1:2" ht="16" x14ac:dyDescent="0.2">
      <c r="A271" s="50" t="s">
        <v>513</v>
      </c>
      <c r="B271" s="72" t="s">
        <v>238</v>
      </c>
    </row>
    <row r="272" spans="1:2" ht="16" x14ac:dyDescent="0.2">
      <c r="A272" s="50" t="s">
        <v>514</v>
      </c>
      <c r="B272" s="72" t="s">
        <v>273</v>
      </c>
    </row>
    <row r="273" spans="1:2" ht="16" x14ac:dyDescent="0.2">
      <c r="A273" s="50" t="s">
        <v>515</v>
      </c>
      <c r="B273" s="72" t="s">
        <v>249</v>
      </c>
    </row>
    <row r="274" spans="1:2" x14ac:dyDescent="0.2">
      <c r="A274" s="26" t="s">
        <v>516</v>
      </c>
      <c r="B274" s="73" t="s">
        <v>251</v>
      </c>
    </row>
    <row r="275" spans="1:2" x14ac:dyDescent="0.2">
      <c r="A275" s="26" t="s">
        <v>517</v>
      </c>
      <c r="B275" s="73" t="s">
        <v>518</v>
      </c>
    </row>
    <row r="276" spans="1:2" x14ac:dyDescent="0.2">
      <c r="A276" s="26" t="s">
        <v>519</v>
      </c>
      <c r="B276" s="73" t="s">
        <v>253</v>
      </c>
    </row>
    <row r="277" spans="1:2" x14ac:dyDescent="0.2">
      <c r="A277" s="26" t="s">
        <v>520</v>
      </c>
      <c r="B277" s="73" t="s">
        <v>253</v>
      </c>
    </row>
    <row r="278" spans="1:2" x14ac:dyDescent="0.2">
      <c r="A278" s="26" t="s">
        <v>521</v>
      </c>
      <c r="B278" s="73" t="s">
        <v>255</v>
      </c>
    </row>
    <row r="279" spans="1:2" x14ac:dyDescent="0.2">
      <c r="A279" s="26" t="s">
        <v>522</v>
      </c>
      <c r="B279" s="73" t="s">
        <v>523</v>
      </c>
    </row>
    <row r="280" spans="1:2" x14ac:dyDescent="0.2">
      <c r="A280" s="26" t="s">
        <v>524</v>
      </c>
      <c r="B280" s="73" t="s">
        <v>259</v>
      </c>
    </row>
    <row r="281" spans="1:2" x14ac:dyDescent="0.2">
      <c r="A281" s="26" t="s">
        <v>525</v>
      </c>
      <c r="B281" s="73" t="s">
        <v>261</v>
      </c>
    </row>
    <row r="282" spans="1:2" x14ac:dyDescent="0.2">
      <c r="A282" s="26" t="s">
        <v>526</v>
      </c>
      <c r="B282" s="73" t="s">
        <v>215</v>
      </c>
    </row>
    <row r="283" spans="1:2" x14ac:dyDescent="0.2">
      <c r="A283" s="26" t="s">
        <v>527</v>
      </c>
      <c r="B283" s="73" t="s">
        <v>217</v>
      </c>
    </row>
    <row r="284" spans="1:2" x14ac:dyDescent="0.2">
      <c r="A284" s="26" t="s">
        <v>528</v>
      </c>
      <c r="B284" s="73" t="s">
        <v>234</v>
      </c>
    </row>
  </sheetData>
  <sortState xmlns:xlrd2="http://schemas.microsoft.com/office/spreadsheetml/2017/richdata2" ref="A3:B18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Process Information</vt:lpstr>
      <vt:lpstr>Schedule</vt:lpstr>
      <vt:lpstr>Questionaire (required)</vt:lpstr>
      <vt:lpstr>Detail pg. 1 (required)</vt:lpstr>
      <vt:lpstr>Categories</vt:lpstr>
      <vt:lpstr>Sheet3</vt:lpstr>
      <vt:lpstr>Detail pg2</vt:lpstr>
      <vt:lpstr>Fall 2019 Standing Rules</vt:lpstr>
      <vt:lpstr>Senator</vt:lpstr>
      <vt:lpstr>Standing Rules -Full version</vt:lpstr>
      <vt:lpstr>'Detail pg. 1 (required)'!Print_Area</vt:lpstr>
      <vt:lpstr>'Detail pg2'!Print_Area</vt:lpstr>
      <vt:lpstr>'Fall 2019 Standing Rules'!Print_Area</vt:lpstr>
      <vt:lpstr>'Questionaire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Ryan Lindquist</cp:lastModifiedBy>
  <cp:lastPrinted>2019-07-10T22:31:18Z</cp:lastPrinted>
  <dcterms:created xsi:type="dcterms:W3CDTF">2014-02-06T21:51:40Z</dcterms:created>
  <dcterms:modified xsi:type="dcterms:W3CDTF">2019-10-04T19:01:48Z</dcterms:modified>
</cp:coreProperties>
</file>