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autoCompressPictures="0" defaultThemeVersion="124226"/>
  <mc:AlternateContent xmlns:mc="http://schemas.openxmlformats.org/markup-compatibility/2006">
    <mc:Choice Requires="x15">
      <x15ac:absPath xmlns:x15ac="http://schemas.microsoft.com/office/spreadsheetml/2010/11/ac" url="C:\Users\ian12\Desktop\"/>
    </mc:Choice>
  </mc:AlternateContent>
  <xr:revisionPtr revIDLastSave="0" documentId="8_{1D9EA033-8BE4-4446-B06C-2E09D0522860}" xr6:coauthVersionLast="47" xr6:coauthVersionMax="47" xr10:uidLastSave="{00000000-0000-0000-0000-000000000000}"/>
  <workbookProtection workbookAlgorithmName="SHA-512" workbookHashValue="b5j9LXxvaDgMUjjnmtjm2GPrvJD/B5NNnur1Tj7GjgyQ3hGHyaMkCp4Yp8yTB1hZ52Fz1PmRcadnDUpVhCSgeg==" workbookSaltValue="3Dixqcs5s51pbIrCclOcMQ==" workbookSpinCount="100000" lockStructure="1"/>
  <bookViews>
    <workbookView xWindow="-120" yWindow="-120" windowWidth="20730" windowHeight="11760" xr2:uid="{00000000-000D-0000-FFFF-FFFF00000000}"/>
  </bookViews>
  <sheets>
    <sheet name="Process Information" sheetId="11" r:id="rId1"/>
    <sheet name="Schedule" sheetId="14" r:id="rId2"/>
    <sheet name="Questionaire (required)" sheetId="1" r:id="rId3"/>
    <sheet name="Detail pg. 1 (required)" sheetId="4" r:id="rId4"/>
    <sheet name="Categories" sheetId="2" state="hidden" r:id="rId5"/>
    <sheet name="Sheet3" sheetId="3" state="hidden" r:id="rId6"/>
    <sheet name="Detail pg2" sheetId="17" r:id="rId7"/>
    <sheet name="Standing Rules - abridged" sheetId="5" r:id="rId8"/>
    <sheet name="Senator" sheetId="8" r:id="rId9"/>
    <sheet name="Standing Rules - Full Version" sheetId="18" r:id="rId10"/>
  </sheets>
  <definedNames>
    <definedName name="_xlnm.Print_Area" localSheetId="3">'Detail pg. 1 (required)'!$A$2:$P$82</definedName>
    <definedName name="_xlnm.Print_Area" localSheetId="6">'Detail pg2'!$A$2:$P$83</definedName>
    <definedName name="_xlnm.Print_Area" localSheetId="2">'Questionaire (required)'!$A$7:$N$75</definedName>
    <definedName name="_xlnm.Print_Area" localSheetId="7">'Standing Rules - abridged'!$A$1:$D$37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7" i="4" l="1"/>
  <c r="M64" i="17" l="1"/>
  <c r="O64" i="17" s="1"/>
  <c r="M57" i="17"/>
  <c r="O57" i="17" s="1"/>
  <c r="M50" i="17"/>
  <c r="O50" i="17" s="1"/>
  <c r="M43" i="17"/>
  <c r="O43" i="17" s="1"/>
  <c r="M36" i="17"/>
  <c r="O36" i="17" s="1"/>
  <c r="M29" i="17"/>
  <c r="O29" i="17" s="1"/>
  <c r="M22" i="17"/>
  <c r="O22" i="17" s="1"/>
  <c r="M15" i="17"/>
  <c r="O15" i="17" s="1"/>
  <c r="M8" i="17"/>
  <c r="O8" i="17" s="1"/>
  <c r="P76" i="17" l="1"/>
  <c r="P76" i="4"/>
  <c r="P78" i="4"/>
  <c r="P78" i="17" s="1"/>
  <c r="M64" i="4"/>
  <c r="M50" i="4"/>
  <c r="P77" i="17"/>
  <c r="P79" i="17" s="1"/>
  <c r="M72" i="17"/>
  <c r="O72" i="17" s="1"/>
  <c r="A2" i="17"/>
  <c r="M8" i="4"/>
  <c r="O8" i="4" s="1"/>
  <c r="M22" i="4"/>
  <c r="O22" i="4" s="1"/>
  <c r="M72" i="4"/>
  <c r="O72" i="4" s="1"/>
  <c r="O64" i="4"/>
  <c r="M57" i="4"/>
  <c r="O57" i="4" s="1"/>
  <c r="O50" i="4"/>
  <c r="M43" i="4"/>
  <c r="O43" i="4" s="1"/>
  <c r="M36" i="4"/>
  <c r="O36" i="4" s="1"/>
  <c r="M29" i="4"/>
  <c r="O29" i="4" s="1"/>
  <c r="M15" i="4"/>
  <c r="O15" i="4" s="1"/>
  <c r="A2" i="4"/>
  <c r="U71" i="1"/>
  <c r="O7" i="1"/>
  <c r="I21" i="3"/>
  <c r="K21" i="3" s="1"/>
  <c r="M21" i="3" s="1"/>
  <c r="K4" i="3"/>
  <c r="M4" i="3"/>
  <c r="K5" i="3"/>
  <c r="M5" i="3" s="1"/>
  <c r="K6" i="3"/>
  <c r="M6" i="3"/>
  <c r="K7" i="3"/>
  <c r="M7" i="3" s="1"/>
  <c r="K8" i="3"/>
  <c r="M8" i="3" s="1"/>
  <c r="K9" i="3"/>
  <c r="M9" i="3" s="1"/>
  <c r="K10" i="3"/>
  <c r="M10" i="3" s="1"/>
  <c r="K11" i="3"/>
  <c r="M11" i="3" s="1"/>
  <c r="K12" i="3"/>
  <c r="M12" i="3"/>
  <c r="K13" i="3"/>
  <c r="M13" i="3" s="1"/>
  <c r="K14" i="3"/>
  <c r="M14" i="3"/>
  <c r="K15" i="3"/>
  <c r="M15" i="3" s="1"/>
  <c r="K16" i="3"/>
  <c r="M16" i="3" s="1"/>
  <c r="K17" i="3"/>
  <c r="M17" i="3" s="1"/>
  <c r="K18" i="3"/>
  <c r="M18" i="3" s="1"/>
  <c r="K19" i="3"/>
  <c r="M19" i="3" s="1"/>
  <c r="K20" i="3"/>
  <c r="M20" i="3"/>
  <c r="L22" i="3"/>
  <c r="G77" i="17" l="1"/>
  <c r="M22" i="3"/>
  <c r="G77" i="4"/>
  <c r="K22" i="3"/>
  <c r="H72" i="1" l="1"/>
  <c r="G79"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72" authorId="0" shapeId="0" xr:uid="{00000000-0006-0000-0200-000001000000}">
      <text>
        <r>
          <rPr>
            <b/>
            <sz val="9"/>
            <color indexed="81"/>
            <rFont val="Tahoma"/>
            <family val="2"/>
          </rPr>
          <t xml:space="preserve">The total will display what you have entered on the "Detail" sheet.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7" authorId="0" shapeId="0" xr:uid="{00000000-0006-0000-0300-000001000000}">
      <text>
        <r>
          <rPr>
            <b/>
            <sz val="9"/>
            <color indexed="10"/>
            <rFont val="Tahoma"/>
            <family val="2"/>
          </rPr>
          <t>Please note:</t>
        </r>
        <r>
          <rPr>
            <b/>
            <sz val="9"/>
            <color indexed="81"/>
            <rFont val="Tahoma"/>
            <family val="2"/>
          </rPr>
          <t xml:space="preserve">
You MUST enter a unit price and # of units for total price to calculate.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7" authorId="0" shapeId="0" xr:uid="{4BE433C1-5A8D-4F3D-BB7B-44DD7EEA3FA9}">
      <text>
        <r>
          <rPr>
            <b/>
            <sz val="9"/>
            <color indexed="10"/>
            <rFont val="Tahoma"/>
            <family val="2"/>
          </rPr>
          <t>Please note:</t>
        </r>
        <r>
          <rPr>
            <b/>
            <sz val="9"/>
            <color indexed="81"/>
            <rFont val="Tahoma"/>
            <family val="2"/>
          </rPr>
          <t xml:space="preserve">
You MUST enter a unit price and # of units for total price to calculate.</t>
        </r>
        <r>
          <rPr>
            <sz val="9"/>
            <color indexed="81"/>
            <rFont val="Tahoma"/>
            <family val="2"/>
          </rPr>
          <t xml:space="preserve">
</t>
        </r>
      </text>
    </comment>
  </commentList>
</comments>
</file>

<file path=xl/sharedStrings.xml><?xml version="1.0" encoding="utf-8"?>
<sst xmlns="http://schemas.openxmlformats.org/spreadsheetml/2006/main" count="1073" uniqueCount="561">
  <si>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</si>
  <si>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</si>
  <si>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</si>
  <si>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</si>
  <si>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</si>
  <si>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</si>
  <si>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</si>
  <si>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</si>
  <si>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</si>
  <si>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Please visit the Student Government Accounting Office for more information about your student organization account.</t>
  </si>
  <si>
    <t>TOTAL APPROPRIATION REQUEST AMOUNT:</t>
  </si>
  <si>
    <t>Category:</t>
  </si>
  <si>
    <t xml:space="preserve">Advertising </t>
  </si>
  <si>
    <t xml:space="preserve">Computer and Printer Supplies </t>
  </si>
  <si>
    <t xml:space="preserve">Computer Software </t>
  </si>
  <si>
    <t>Copying Services</t>
  </si>
  <si>
    <t>Educational/Instructional Materials</t>
  </si>
  <si>
    <t xml:space="preserve">Facility Rental </t>
  </si>
  <si>
    <t>Honorarium</t>
  </si>
  <si>
    <t xml:space="preserve">Office Supplies </t>
  </si>
  <si>
    <t xml:space="preserve">Postage </t>
  </si>
  <si>
    <t>Professional Services</t>
  </si>
  <si>
    <t>Refreshments/Food</t>
  </si>
  <si>
    <t>Rental Fees</t>
  </si>
  <si>
    <t xml:space="preserve">Travel- Gas Mileage </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</si>
  <si>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</si>
  <si>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</si>
  <si>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</si>
  <si>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</si>
  <si>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</si>
  <si>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</si>
  <si>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</si>
  <si>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</si>
  <si>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</si>
  <si>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</si>
  <si>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</si>
  <si>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</si>
  <si>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</si>
  <si>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</si>
  <si>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</si>
  <si>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</si>
  <si>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</si>
  <si>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</si>
  <si>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</si>
  <si>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Abridged Summary of Finance Committee Standing Rules</t>
  </si>
  <si>
    <t>Travel- Gas Mileage</t>
  </si>
  <si>
    <t xml:space="preserve">Travel- Airfare </t>
  </si>
  <si>
    <t>Individual or group membership dues</t>
  </si>
  <si>
    <t xml:space="preserve">Traveling or moblie technology </t>
  </si>
  <si>
    <t>Computer</t>
  </si>
  <si>
    <t>Printer</t>
  </si>
  <si>
    <t xml:space="preserve">Type of Request </t>
  </si>
  <si>
    <t># of Units</t>
  </si>
  <si>
    <t xml:space="preserve">Recommended </t>
  </si>
  <si>
    <t>Office Supplies</t>
  </si>
  <si>
    <t>Educational Supplies</t>
  </si>
  <si>
    <t>Save ONLY as an Excel file.</t>
  </si>
  <si>
    <t>Total Recommended</t>
  </si>
  <si>
    <t>Please select and describe what your student group is requestiong funds for:</t>
  </si>
  <si>
    <t xml:space="preserve">Gen'l Operating/Other Supply Costs </t>
  </si>
  <si>
    <t>Difference</t>
  </si>
  <si>
    <t>Senator Assigned</t>
  </si>
  <si>
    <t xml:space="preserve">All items funded by the Finance Committee including, but not limited to, printers and computers, must be stored on campus, excluding individual residential hall rooms. </t>
  </si>
  <si>
    <t xml:space="preserve">Please Note:  </t>
  </si>
  <si>
    <t>Number of Active Members</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</si>
  <si>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</si>
  <si>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</si>
  <si>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</si>
  <si>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</si>
  <si>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</si>
  <si>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r>
      <rPr>
        <b/>
        <sz val="12"/>
        <color rgb="FFFF0000"/>
        <rFont val="Calibri"/>
        <family val="2"/>
        <scheme val="minor"/>
      </rPr>
      <t>Maximum</t>
    </r>
    <r>
      <rPr>
        <b/>
        <sz val="12"/>
        <color theme="1"/>
        <rFont val="Calibri"/>
        <family val="2"/>
        <scheme val="minor"/>
      </rPr>
      <t xml:space="preserve"> Funding Available </t>
    </r>
  </si>
  <si>
    <t>Honorarium (cannot be paid to UNM employees or students)</t>
  </si>
  <si>
    <t>*15 Passenger Van (Unallowable per UNM policy)</t>
  </si>
  <si>
    <r>
      <t xml:space="preserve">UNM </t>
    </r>
    <r>
      <rPr>
        <b/>
        <i/>
        <sz val="11"/>
        <color rgb="FF0000FF"/>
        <rFont val="Calibri"/>
        <family val="2"/>
      </rPr>
      <t>does</t>
    </r>
    <r>
      <rPr>
        <i/>
        <sz val="11"/>
        <color rgb="FF0000FF"/>
        <rFont val="Calibri"/>
        <family val="2"/>
        <scheme val="minor"/>
      </rPr>
      <t xml:space="preserve"> allow 12 passenger vehicles</t>
    </r>
  </si>
  <si>
    <t>Travel - Airfare/Train/Rental/12 Passenger Van</t>
  </si>
  <si>
    <t>Website or Facebook page (paste link)</t>
  </si>
  <si>
    <t xml:space="preserve">     </t>
  </si>
  <si>
    <r>
      <t xml:space="preserve">Requests must be filled out </t>
    </r>
    <r>
      <rPr>
        <b/>
        <sz val="11"/>
        <color rgb="FFFF0000"/>
        <rFont val="Calibri"/>
        <family val="2"/>
      </rPr>
      <t>completely including the detail sheet</t>
    </r>
    <r>
      <rPr>
        <sz val="11"/>
        <color rgb="FF0000FF"/>
        <rFont val="Calibri"/>
        <family val="2"/>
        <scheme val="minor"/>
      </rPr>
      <t xml:space="preserve"> and submitted to the Chair, via email </t>
    </r>
  </si>
  <si>
    <t xml:space="preserve">    One-time capital outlay (e.g., Computer)</t>
  </si>
  <si>
    <t xml:space="preserve">       One-time expenditure (e.g., Event)</t>
  </si>
  <si>
    <t xml:space="preserve">     Travel</t>
  </si>
  <si>
    <t>Groups unable to attend their scheduled hearing must provide the Finance Chair (asunmfin@unm.edu) with 24 hour noctice.</t>
  </si>
  <si>
    <t xml:space="preserve">TOTAL APPROPRIATION REQUEST: </t>
  </si>
  <si>
    <t>Requests that are not represented at their scheduled Finance Committee Hearing will be passed at zero ($0) dollars.</t>
  </si>
  <si>
    <r>
      <t xml:space="preserve">(asunmfin@unm.edu) </t>
    </r>
    <r>
      <rPr>
        <u/>
        <sz val="11"/>
        <color rgb="FF0000FF"/>
        <rFont val="Calibri"/>
        <family val="2"/>
        <scheme val="minor"/>
      </rPr>
      <t xml:space="preserve">no later than </t>
    </r>
    <r>
      <rPr>
        <b/>
        <u/>
        <sz val="11"/>
        <color rgb="FF0000FF"/>
        <rFont val="Calibri"/>
        <family val="2"/>
        <scheme val="minor"/>
      </rPr>
      <t>5:00 PM ON THE FRIDAY</t>
    </r>
    <r>
      <rPr>
        <u/>
        <sz val="11"/>
        <color rgb="FF0000FF"/>
        <rFont val="Calibri"/>
        <family val="2"/>
        <scheme val="minor"/>
      </rPr>
      <t xml:space="preserve"> </t>
    </r>
    <r>
      <rPr>
        <b/>
        <u/>
        <sz val="11"/>
        <color rgb="FF0000FF"/>
        <rFont val="Calibri"/>
        <family val="2"/>
        <scheme val="minor"/>
      </rPr>
      <t>BEFORE</t>
    </r>
    <r>
      <rPr>
        <u/>
        <sz val="11"/>
        <color rgb="FF0000FF"/>
        <rFont val="Calibri"/>
        <family val="2"/>
        <scheme val="minor"/>
      </rPr>
      <t xml:space="preserve"> the scheduled committee meeting</t>
    </r>
    <r>
      <rPr>
        <sz val="11"/>
        <color rgb="FF0000FF"/>
        <rFont val="Calibri"/>
        <family val="2"/>
        <scheme val="minor"/>
      </rPr>
      <t>.</t>
    </r>
  </si>
  <si>
    <t xml:space="preserve">$0 - NOT FUNDED </t>
  </si>
  <si>
    <t>Defined as an organization that has NOT received funding in the past two semesters.</t>
  </si>
  <si>
    <t>New Student Organization</t>
  </si>
  <si>
    <t>Food / Refreshments</t>
  </si>
  <si>
    <t>Professional Services (speaker, trainer, entertainer, etc.)</t>
  </si>
  <si>
    <t>Travel (Overnight)- Per Diem (food/lodging)</t>
  </si>
  <si>
    <t>Travel (Travel day)- Per Diem (food/lodging)</t>
  </si>
  <si>
    <r>
      <t xml:space="preserve">Travel </t>
    </r>
    <r>
      <rPr>
        <sz val="11"/>
        <color rgb="FF0000FF"/>
        <rFont val="Calibri"/>
        <family val="2"/>
        <scheme val="minor"/>
      </rPr>
      <t>(Overnight)</t>
    </r>
    <r>
      <rPr>
        <sz val="11"/>
        <color theme="1"/>
        <rFont val="Calibri"/>
        <family val="2"/>
        <scheme val="minor"/>
      </rPr>
      <t xml:space="preserve"> - Per Diem (lodging and meals)</t>
    </r>
  </si>
  <si>
    <r>
      <t xml:space="preserve">Travel </t>
    </r>
    <r>
      <rPr>
        <sz val="11"/>
        <color rgb="FF0000FF"/>
        <rFont val="Calibri"/>
        <family val="2"/>
      </rPr>
      <t>(Travel day)</t>
    </r>
    <r>
      <rPr>
        <sz val="11"/>
        <color theme="1"/>
        <rFont val="Calibri"/>
        <family val="2"/>
        <scheme val="minor"/>
      </rPr>
      <t xml:space="preserve"> - Per Diem (meals)</t>
    </r>
  </si>
  <si>
    <r>
      <t>Sponsoring Senator (</t>
    </r>
    <r>
      <rPr>
        <i/>
        <sz val="11"/>
        <color rgb="FF0000FF"/>
        <rFont val="Calibri"/>
        <family val="2"/>
      </rPr>
      <t>select from Senator tab</t>
    </r>
    <r>
      <rPr>
        <sz val="11"/>
        <color theme="1"/>
        <rFont val="Calibri"/>
        <family val="2"/>
        <scheme val="minor"/>
      </rPr>
      <t>)</t>
    </r>
  </si>
  <si>
    <t>50% up to $500 (per event)</t>
  </si>
  <si>
    <t>Associated Students of the University of New Mexico</t>
  </si>
  <si>
    <t xml:space="preserve">Finance Committee Standing Rules </t>
  </si>
  <si>
    <t>Section I:        Regular Meetings</t>
  </si>
  <si>
    <r>
      <t xml:space="preserve">Pre-Finance meetings are not required to follow </t>
    </r>
    <r>
      <rPr>
        <i/>
        <u/>
        <sz val="12"/>
        <color theme="1"/>
        <rFont val="Times New Roman"/>
        <family val="1"/>
      </rPr>
      <t>Robert’s Rules of Order Newly Revised</t>
    </r>
    <r>
      <rPr>
        <sz val="12"/>
        <color theme="1"/>
        <rFont val="Times New Roman"/>
        <family val="1"/>
      </rPr>
      <t>.</t>
    </r>
  </si>
  <si>
    <t>Section II:      Parliamentary Authority</t>
  </si>
  <si>
    <r>
      <t xml:space="preserve">1.  The parliamentary authority will be </t>
    </r>
    <r>
      <rPr>
        <i/>
        <u/>
        <sz val="12"/>
        <color theme="1"/>
        <rFont val="Times New Roman"/>
        <family val="1"/>
      </rPr>
      <t>Robert’s Rules of Order Newly Revised</t>
    </r>
    <r>
      <rPr>
        <sz val="12"/>
        <color theme="1"/>
        <rFont val="Times New Roman"/>
        <family val="1"/>
      </rPr>
      <t>.</t>
    </r>
  </si>
  <si>
    <t>Section III:     Funding Process</t>
  </si>
  <si>
    <r>
      <t>3.</t>
    </r>
    <r>
      <rPr>
        <sz val="7"/>
        <color theme="1"/>
        <rFont val="Times New Roman"/>
        <family val="1"/>
      </rPr>
      <t xml:space="preserve">      </t>
    </r>
    <r>
      <rPr>
        <sz val="12"/>
        <color theme="1"/>
        <rFont val="Times New Roman"/>
        <family val="1"/>
      </rPr>
      <t>Fall Budget Process – basic operating expenses for groups that:</t>
    </r>
  </si>
  <si>
    <r>
      <t>a.</t>
    </r>
    <r>
      <rPr>
        <sz val="7"/>
        <color theme="1"/>
        <rFont val="Times New Roman"/>
        <family val="1"/>
      </rPr>
      <t xml:space="preserve">  </t>
    </r>
    <r>
      <rPr>
        <sz val="12"/>
        <color theme="1"/>
        <rFont val="Times New Roman"/>
        <family val="1"/>
      </rPr>
      <t>missed the previous spring process</t>
    </r>
  </si>
  <si>
    <r>
      <t>b.</t>
    </r>
    <r>
      <rPr>
        <sz val="7"/>
        <color theme="1"/>
        <rFont val="Times New Roman"/>
        <family val="1"/>
      </rPr>
      <t xml:space="preserve">  </t>
    </r>
    <r>
      <rPr>
        <sz val="12"/>
        <color theme="1"/>
        <rFont val="Times New Roman"/>
        <family val="1"/>
      </rPr>
      <t>were zeroed out by the Finance Committee in the spring process</t>
    </r>
  </si>
  <si>
    <r>
      <t>c.</t>
    </r>
    <r>
      <rPr>
        <sz val="7"/>
        <color theme="1"/>
        <rFont val="Times New Roman"/>
        <family val="1"/>
      </rPr>
      <t xml:space="preserve">  </t>
    </r>
    <r>
      <rPr>
        <sz val="12"/>
        <color theme="1"/>
        <rFont val="Times New Roman"/>
        <family val="1"/>
      </rPr>
      <t xml:space="preserve">are new student organizations </t>
    </r>
    <r>
      <rPr>
        <i/>
        <sz val="12"/>
        <color theme="1"/>
        <rFont val="Times New Roman"/>
        <family val="1"/>
      </rPr>
      <t xml:space="preserve">and </t>
    </r>
    <r>
      <rPr>
        <sz val="12"/>
        <color theme="1"/>
        <rFont val="Times New Roman"/>
        <family val="1"/>
      </rPr>
      <t>one-time capital outlays.</t>
    </r>
  </si>
  <si>
    <t xml:space="preserve">(ASUNM Law Book Budget Code, Article I, Section 2, B) </t>
  </si>
  <si>
    <t xml:space="preserve">   Section IV:     Funding</t>
  </si>
  <si>
    <r>
      <t>7.</t>
    </r>
    <r>
      <rPr>
        <sz val="7"/>
        <color theme="1"/>
        <rFont val="Times New Roman"/>
        <family val="1"/>
      </rPr>
      <t xml:space="preserve">      </t>
    </r>
    <r>
      <rPr>
        <sz val="12"/>
        <color theme="1"/>
        <rFont val="Times New Roman"/>
        <family val="1"/>
      </rPr>
      <t>The Finance Committee observes the following criteria in all funding:</t>
    </r>
  </si>
  <si>
    <r>
      <t>ASUNM Law Book Sections related to funding requests</t>
    </r>
    <r>
      <rPr>
        <sz val="12"/>
        <color theme="1"/>
        <rFont val="Times New Roman"/>
        <family val="1"/>
      </rPr>
      <t>:</t>
    </r>
  </si>
  <si>
    <t>Finance Code, Article III, Section 3</t>
  </si>
  <si>
    <t xml:space="preserve">Only chartered student organizations, ASUNM government, ASUNM Student Service Agencies </t>
  </si>
  <si>
    <t xml:space="preserve">and service entities may receive appropriation bills. They can receive funding through an </t>
  </si>
  <si>
    <t>appropriation bill only once per semester.</t>
  </si>
  <si>
    <t>Finance Code, Article II, Section 5</t>
  </si>
  <si>
    <t xml:space="preserve">Funds approved through any ASUNM Finance process may not be used for any financial </t>
  </si>
  <si>
    <t xml:space="preserve">obligation incurred before signing, enacting, or otherwise confirming the authorization of the </t>
  </si>
  <si>
    <t xml:space="preserve">expenditure of funds. </t>
  </si>
  <si>
    <t>Section V:       Speaking Time</t>
  </si>
  <si>
    <t>Section VI:     Agenda</t>
  </si>
  <si>
    <r>
      <t>I.</t>
    </r>
    <r>
      <rPr>
        <sz val="7"/>
        <color theme="1"/>
        <rFont val="Times New Roman"/>
        <family val="1"/>
      </rPr>
      <t xml:space="preserve">                    </t>
    </r>
    <r>
      <rPr>
        <sz val="12"/>
        <color theme="1"/>
        <rFont val="Times New Roman"/>
        <family val="1"/>
      </rPr>
      <t>Opening</t>
    </r>
  </si>
  <si>
    <r>
      <t>A.</t>
    </r>
    <r>
      <rPr>
        <sz val="7"/>
        <color theme="1"/>
        <rFont val="Times New Roman"/>
        <family val="1"/>
      </rPr>
      <t xml:space="preserve">    </t>
    </r>
    <r>
      <rPr>
        <sz val="12"/>
        <color theme="1"/>
        <rFont val="Times New Roman"/>
        <family val="1"/>
      </rPr>
      <t>Call to Order</t>
    </r>
  </si>
  <si>
    <r>
      <t>B.</t>
    </r>
    <r>
      <rPr>
        <sz val="7"/>
        <color theme="1"/>
        <rFont val="Times New Roman"/>
        <family val="1"/>
      </rPr>
      <t xml:space="preserve">     </t>
    </r>
    <r>
      <rPr>
        <sz val="12"/>
        <color theme="1"/>
        <rFont val="Times New Roman"/>
        <family val="1"/>
      </rPr>
      <t>Roll Call</t>
    </r>
  </si>
  <si>
    <r>
      <t>C.</t>
    </r>
    <r>
      <rPr>
        <sz val="7"/>
        <color theme="1"/>
        <rFont val="Times New Roman"/>
        <family val="1"/>
      </rPr>
      <t xml:space="preserve">     </t>
    </r>
    <r>
      <rPr>
        <sz val="12"/>
        <color theme="1"/>
        <rFont val="Times New Roman"/>
        <family val="1"/>
      </rPr>
      <t>Approval of Agenda</t>
    </r>
  </si>
  <si>
    <r>
      <t>D.</t>
    </r>
    <r>
      <rPr>
        <sz val="7"/>
        <color theme="1"/>
        <rFont val="Times New Roman"/>
        <family val="1"/>
      </rPr>
      <t xml:space="preserve">    </t>
    </r>
    <r>
      <rPr>
        <sz val="12"/>
        <color theme="1"/>
        <rFont val="Times New Roman"/>
        <family val="1"/>
      </rPr>
      <t>Approval of Minutes</t>
    </r>
  </si>
  <si>
    <r>
      <t>II.</t>
    </r>
    <r>
      <rPr>
        <sz val="7"/>
        <color theme="1"/>
        <rFont val="Times New Roman"/>
        <family val="1"/>
      </rPr>
      <t xml:space="preserve">                 </t>
    </r>
    <r>
      <rPr>
        <sz val="12"/>
        <color theme="1"/>
        <rFont val="Times New Roman"/>
        <family val="1"/>
      </rPr>
      <t>Preliminary Business</t>
    </r>
  </si>
  <si>
    <r>
      <t>A.</t>
    </r>
    <r>
      <rPr>
        <sz val="7"/>
        <color theme="1"/>
        <rFont val="Times New Roman"/>
        <family val="1"/>
      </rPr>
      <t xml:space="preserve">      </t>
    </r>
    <r>
      <rPr>
        <sz val="12"/>
        <color theme="1"/>
        <rFont val="Times New Roman"/>
        <family val="1"/>
      </rPr>
      <t>Guest Speaker</t>
    </r>
  </si>
  <si>
    <r>
      <t>B.</t>
    </r>
    <r>
      <rPr>
        <sz val="7"/>
        <color theme="1"/>
        <rFont val="Times New Roman"/>
        <family val="1"/>
      </rPr>
      <t xml:space="preserve">      </t>
    </r>
    <r>
      <rPr>
        <sz val="12"/>
        <color theme="1"/>
        <rFont val="Times New Roman"/>
        <family val="1"/>
      </rPr>
      <t>Finance Chair</t>
    </r>
  </si>
  <si>
    <r>
      <t>III.</t>
    </r>
    <r>
      <rPr>
        <sz val="7"/>
        <color theme="1"/>
        <rFont val="Times New Roman"/>
        <family val="1"/>
      </rPr>
      <t xml:space="preserve">              </t>
    </r>
    <r>
      <rPr>
        <sz val="12"/>
        <color theme="1"/>
        <rFont val="Times New Roman"/>
        <family val="1"/>
      </rPr>
      <t>Business</t>
    </r>
  </si>
  <si>
    <r>
      <t>A.</t>
    </r>
    <r>
      <rPr>
        <sz val="7"/>
        <color theme="1"/>
        <rFont val="Times New Roman"/>
        <family val="1"/>
      </rPr>
      <t xml:space="preserve">    </t>
    </r>
    <r>
      <rPr>
        <sz val="12"/>
        <color theme="1"/>
        <rFont val="Times New Roman"/>
        <family val="1"/>
      </rPr>
      <t>Appropriation Bills</t>
    </r>
  </si>
  <si>
    <r>
      <t>1.</t>
    </r>
    <r>
      <rPr>
        <sz val="7"/>
        <color theme="1"/>
        <rFont val="Times New Roman"/>
        <family val="1"/>
      </rPr>
      <t xml:space="preserve">      </t>
    </r>
    <r>
      <rPr>
        <sz val="12"/>
        <color theme="1"/>
        <rFont val="Times New Roman"/>
        <family val="1"/>
      </rPr>
      <t>Unfinished</t>
    </r>
  </si>
  <si>
    <r>
      <t>2.</t>
    </r>
    <r>
      <rPr>
        <sz val="7"/>
        <color theme="1"/>
        <rFont val="Times New Roman"/>
        <family val="1"/>
      </rPr>
      <t xml:space="preserve">      </t>
    </r>
    <r>
      <rPr>
        <sz val="12"/>
        <color theme="1"/>
        <rFont val="Times New Roman"/>
        <family val="1"/>
      </rPr>
      <t>New Business</t>
    </r>
  </si>
  <si>
    <r>
      <t>B.</t>
    </r>
    <r>
      <rPr>
        <sz val="7"/>
        <color theme="1"/>
        <rFont val="Times New Roman"/>
        <family val="1"/>
      </rPr>
      <t xml:space="preserve">     </t>
    </r>
    <r>
      <rPr>
        <sz val="12"/>
        <color theme="1"/>
        <rFont val="Times New Roman"/>
        <family val="1"/>
      </rPr>
      <t>Budget Revisions</t>
    </r>
  </si>
  <si>
    <r>
      <t>IV.</t>
    </r>
    <r>
      <rPr>
        <sz val="7"/>
        <color theme="1"/>
        <rFont val="Times New Roman"/>
        <family val="1"/>
      </rPr>
      <t xml:space="preserve">              </t>
    </r>
    <r>
      <rPr>
        <sz val="12"/>
        <color theme="1"/>
        <rFont val="Times New Roman"/>
        <family val="1"/>
      </rPr>
      <t>Closing</t>
    </r>
  </si>
  <si>
    <r>
      <t>A.</t>
    </r>
    <r>
      <rPr>
        <sz val="7"/>
        <color theme="1"/>
        <rFont val="Times New Roman"/>
        <family val="1"/>
      </rPr>
      <t xml:space="preserve">    </t>
    </r>
    <r>
      <rPr>
        <sz val="12"/>
        <color theme="1"/>
        <rFont val="Times New Roman"/>
        <family val="1"/>
      </rPr>
      <t>Members of the Committee</t>
    </r>
  </si>
  <si>
    <r>
      <t>B.</t>
    </r>
    <r>
      <rPr>
        <sz val="7"/>
        <color theme="1"/>
        <rFont val="Times New Roman"/>
        <family val="1"/>
      </rPr>
      <t xml:space="preserve">    </t>
    </r>
    <r>
      <rPr>
        <sz val="12"/>
        <color theme="1"/>
        <rFont val="Times New Roman"/>
        <family val="1"/>
      </rPr>
      <t>SGAO</t>
    </r>
  </si>
  <si>
    <r>
      <t>C.</t>
    </r>
    <r>
      <rPr>
        <sz val="7"/>
        <color theme="1"/>
        <rFont val="Times New Roman"/>
        <family val="1"/>
      </rPr>
      <t xml:space="preserve">    </t>
    </r>
    <r>
      <rPr>
        <sz val="12"/>
        <color theme="1"/>
        <rFont val="Times New Roman"/>
        <family val="1"/>
      </rPr>
      <t>Vice Chair</t>
    </r>
  </si>
  <si>
    <r>
      <t>D.</t>
    </r>
    <r>
      <rPr>
        <sz val="7"/>
        <color theme="1"/>
        <rFont val="Times New Roman"/>
        <family val="1"/>
      </rPr>
      <t xml:space="preserve">    </t>
    </r>
    <r>
      <rPr>
        <sz val="12"/>
        <color theme="1"/>
        <rFont val="Times New Roman"/>
        <family val="1"/>
      </rPr>
      <t>Finance Chair</t>
    </r>
  </si>
  <si>
    <r>
      <t>E.</t>
    </r>
    <r>
      <rPr>
        <sz val="7"/>
        <color theme="1"/>
        <rFont val="Times New Roman"/>
        <family val="1"/>
      </rPr>
      <t xml:space="preserve">     </t>
    </r>
    <r>
      <rPr>
        <sz val="12"/>
        <color theme="1"/>
        <rFont val="Times New Roman"/>
        <family val="1"/>
      </rPr>
      <t>Adjournment</t>
    </r>
  </si>
  <si>
    <t>Section VII:    Quorum</t>
  </si>
  <si>
    <t>1.  Quorum will be a simple majority of the seated Committee Members.</t>
  </si>
  <si>
    <t>Section VIII:  Voting</t>
  </si>
  <si>
    <t>Section IX:     Minutes</t>
  </si>
  <si>
    <r>
      <t>3.</t>
    </r>
    <r>
      <rPr>
        <sz val="7"/>
        <color theme="1"/>
        <rFont val="Times New Roman"/>
        <family val="1"/>
      </rPr>
      <t xml:space="preserve">      </t>
    </r>
    <r>
      <rPr>
        <sz val="12"/>
        <color theme="1"/>
        <rFont val="Times New Roman"/>
        <family val="1"/>
      </rPr>
      <t>All minutes should include:</t>
    </r>
  </si>
  <si>
    <t>Section X:      Absences</t>
  </si>
  <si>
    <t>For travel requests, please list the names of students traveling from your organization</t>
  </si>
  <si>
    <t>How were these students selected for travel on behalf of your organziation?</t>
  </si>
  <si>
    <r>
      <t xml:space="preserve">Description of Request:  </t>
    </r>
    <r>
      <rPr>
        <b/>
        <i/>
        <sz val="14"/>
        <color rgb="FF0000FF"/>
        <rFont val="Calibri"/>
        <family val="2"/>
        <scheme val="minor"/>
      </rPr>
      <t xml:space="preserve"> (For travel requests, please include dates and location)</t>
    </r>
  </si>
  <si>
    <t>Total (pg. 1)</t>
  </si>
  <si>
    <t>Surcharge (pg.1)</t>
  </si>
  <si>
    <t>Total (pg. 2)</t>
  </si>
  <si>
    <t>Surcharge (pg.2)</t>
  </si>
  <si>
    <t xml:space="preserve">TOTAL APPROPRIATION REQUEST (pg. 2): </t>
  </si>
  <si>
    <t>Student Organization</t>
  </si>
  <si>
    <t>7 Thunders</t>
  </si>
  <si>
    <t>Advancing Women in Science</t>
  </si>
  <si>
    <t>Agora Crisis Center</t>
  </si>
  <si>
    <t>Albuquerque Film Society</t>
  </si>
  <si>
    <t>Alpha Chi Omega</t>
  </si>
  <si>
    <t>Alpha Kappa Alpha Sorority, Inc.</t>
  </si>
  <si>
    <t>Alpha Phi Alpha Fraternity Inc.</t>
  </si>
  <si>
    <t>Alpha Pi Omega Sorority, Inc.</t>
  </si>
  <si>
    <t>Alpha Tau Omega</t>
  </si>
  <si>
    <t>American Choral Directors Association</t>
  </si>
  <si>
    <t>American Dental Hygienists' Association</t>
  </si>
  <si>
    <t>American Indian Business Association</t>
  </si>
  <si>
    <t>American Indian Council of Architects and Engineers</t>
  </si>
  <si>
    <t>American Institute of Architecture Students</t>
  </si>
  <si>
    <t>American Institute of Chemical Engineers</t>
  </si>
  <si>
    <t>American Nuclear Society</t>
  </si>
  <si>
    <t>American Society of Civil Engineers</t>
  </si>
  <si>
    <t>American Society of Mechanical Engineers</t>
  </si>
  <si>
    <t>Antimicrobial Resistance Mediation OutReach</t>
  </si>
  <si>
    <t>Arts Entrepreneurship Club</t>
  </si>
  <si>
    <t>Associated General Contractors</t>
  </si>
  <si>
    <t>Association for Students In Recovery</t>
  </si>
  <si>
    <t>Association For Sustainability and Corporate Social Responsibility</t>
  </si>
  <si>
    <t>Association of Latino Professionals For America</t>
  </si>
  <si>
    <t>Athletic Training Students' Association</t>
  </si>
  <si>
    <t>BA/MD Organization</t>
  </si>
  <si>
    <t>Badminton Club</t>
  </si>
  <si>
    <t>Baptist Student Union Christian Challenge</t>
  </si>
  <si>
    <t>Beekeeping Club</t>
  </si>
  <si>
    <t>Bengal United Sports Club</t>
  </si>
  <si>
    <t>Best Buddies</t>
  </si>
  <si>
    <t>Beta Alpha Psi - Theta Xi Chapter</t>
  </si>
  <si>
    <t>Beta Theta Pi</t>
  </si>
  <si>
    <t>Big Brothers Big Sisters on Campus</t>
  </si>
  <si>
    <t>Biology Undergraduate Society</t>
  </si>
  <si>
    <t>Black and Gold</t>
  </si>
  <si>
    <t>Black Student Union</t>
  </si>
  <si>
    <t>Brazil Club</t>
  </si>
  <si>
    <t>Brothers Leading And Cultivating Knowledge</t>
  </si>
  <si>
    <t>Business Professionals of America</t>
  </si>
  <si>
    <t>Calvary On Campus</t>
  </si>
  <si>
    <t>Camperinos</t>
  </si>
  <si>
    <t>Cardiology Interest Group</t>
  </si>
  <si>
    <t>Catholic Apologetics Fellowship and Evangelization</t>
  </si>
  <si>
    <t>Chi Epsilon</t>
  </si>
  <si>
    <t>Chi Omega</t>
  </si>
  <si>
    <t>Chicanx Studies Student Collective</t>
  </si>
  <si>
    <t>Chinese Christian Campus Fellowship</t>
  </si>
  <si>
    <t>Chinese Language and Culture Club</t>
  </si>
  <si>
    <t>Christians on UNM</t>
  </si>
  <si>
    <t>Circle K International</t>
  </si>
  <si>
    <t>Club Soccer</t>
  </si>
  <si>
    <t>Club Tennis</t>
  </si>
  <si>
    <t>College of Blaiddwyn: Society for Creative Anachronism</t>
  </si>
  <si>
    <t>College Republicans</t>
  </si>
  <si>
    <t>Cricket Club</t>
  </si>
  <si>
    <t>Cru</t>
  </si>
  <si>
    <t>Delta Sigma Pi</t>
  </si>
  <si>
    <t>Delta Sigma Theta</t>
  </si>
  <si>
    <t>Deutsch Klub</t>
  </si>
  <si>
    <t>Deviate</t>
  </si>
  <si>
    <t>Disaster Relief Interest Group</t>
  </si>
  <si>
    <t>Emergency Medicine Interest Group</t>
  </si>
  <si>
    <t>Episcopal Campus Ministry</t>
  </si>
  <si>
    <t>Eta Kappa Nu - Delta Omicron Chapter</t>
  </si>
  <si>
    <t>Filipino Student Organization</t>
  </si>
  <si>
    <t>Financial Management Association</t>
  </si>
  <si>
    <t>Food Justice Initiative</t>
  </si>
  <si>
    <t>Football Business Society</t>
  </si>
  <si>
    <t>Fusion Hip-Hop</t>
  </si>
  <si>
    <t>Generation Action</t>
  </si>
  <si>
    <t>Generation United Nations</t>
  </si>
  <si>
    <t>Geology &amp; Environmental Science Club</t>
  </si>
  <si>
    <t>Health Professions Symposium Committee</t>
  </si>
  <si>
    <t>Health Sciences Center Orchestra</t>
  </si>
  <si>
    <t>Hillel at UNM, Jewish Student Center</t>
  </si>
  <si>
    <t>Hispanic Engineering and Science Organization</t>
  </si>
  <si>
    <t>Hobbit Society</t>
  </si>
  <si>
    <t>Honors Student Association</t>
  </si>
  <si>
    <t>Indian Student Association</t>
  </si>
  <si>
    <t>Information Security Management and Analytics Research Team</t>
  </si>
  <si>
    <t>Institute of Nuclear Materials Management</t>
  </si>
  <si>
    <t>Institute of Transportation Engineers</t>
  </si>
  <si>
    <t>InterFraternity Council</t>
  </si>
  <si>
    <t>Interprofessional Health Outreach Program</t>
  </si>
  <si>
    <t>InterVarsity Christian Fellowship</t>
  </si>
  <si>
    <t>Iranian Student Association</t>
  </si>
  <si>
    <t>Japanese Language and Culture Club</t>
  </si>
  <si>
    <t>Kappa Delta Chi Sorority, Inc.</t>
  </si>
  <si>
    <t>Kappa Kappa Gamma</t>
  </si>
  <si>
    <t>Kappa Kappa Psi</t>
  </si>
  <si>
    <t>Kappa Omicron Nu Honor Society</t>
  </si>
  <si>
    <t>Kappa Psi Pharmaceutical Fraternity</t>
  </si>
  <si>
    <t>Kappa Sigma Fraternity</t>
  </si>
  <si>
    <t>Lambda Theta Alpha Latin Sorority Inc.</t>
  </si>
  <si>
    <t>LGBTQ Students and Allies in Healthcare</t>
  </si>
  <si>
    <t>Lobo Builders</t>
  </si>
  <si>
    <t>Lobo Chemistry Club</t>
  </si>
  <si>
    <t>Lobo Gardens</t>
  </si>
  <si>
    <t>Lobo Hockey</t>
  </si>
  <si>
    <t>Lobo Horn Club</t>
  </si>
  <si>
    <t>Lobo Life</t>
  </si>
  <si>
    <t>Lobo Slam</t>
  </si>
  <si>
    <t>Lobo Wrestling Club</t>
  </si>
  <si>
    <t>Lobos for Israel</t>
  </si>
  <si>
    <t>LoboTHON</t>
  </si>
  <si>
    <t>Love Is For Everyone</t>
  </si>
  <si>
    <t>Love Your Melon</t>
  </si>
  <si>
    <t>Luther House</t>
  </si>
  <si>
    <t>Magic the Gathering Club</t>
  </si>
  <si>
    <t>Medieval Studies Student Association</t>
  </si>
  <si>
    <t>Mexican Student Association</t>
  </si>
  <si>
    <t>Mock Trial (Undergraduate)</t>
  </si>
  <si>
    <t>Museum Collections Club</t>
  </si>
  <si>
    <t>National Alliance on Mental Illness on Campus</t>
  </si>
  <si>
    <t>National Asian Pacific American Women's Forum</t>
  </si>
  <si>
    <t>National Association for Music Education</t>
  </si>
  <si>
    <t>National Residence Hall Honorary</t>
  </si>
  <si>
    <t>National Society of Black Engineers</t>
  </si>
  <si>
    <t>National Society of Collegiate Scholars</t>
  </si>
  <si>
    <t>National Society of Leadership and Success</t>
  </si>
  <si>
    <t>National Student Speech-Language Hearing Association</t>
  </si>
  <si>
    <t>Natural History Collections Club</t>
  </si>
  <si>
    <t>Navigators</t>
  </si>
  <si>
    <t>Nepali Student Association</t>
  </si>
  <si>
    <t>New Mexico YMCA College Youth and Government Alumni Association</t>
  </si>
  <si>
    <t>NM Students for a National Health Program</t>
  </si>
  <si>
    <t>Nurses for Sexual and Reproductive Health</t>
  </si>
  <si>
    <t>Omega Delta Phi Fraternity Inc.</t>
  </si>
  <si>
    <t>Order of Omega</t>
  </si>
  <si>
    <t>Out in Science, Technology, Engineering, and Mathematics</t>
  </si>
  <si>
    <t>Panhellenic Council</t>
  </si>
  <si>
    <t>Phi Beta Sigma Fraternity Inc.</t>
  </si>
  <si>
    <t>Phi Delta Phi Pre-Law Society</t>
  </si>
  <si>
    <t>Phi Eta Sigma National Honor Society</t>
  </si>
  <si>
    <t>Phi Iota Alpha Fraternity, Inc.</t>
  </si>
  <si>
    <t>Phi Kappa Phi Students</t>
  </si>
  <si>
    <t>Phi Mu Alpha Sinfonia Fraternity - Iota Phi Chapter</t>
  </si>
  <si>
    <t>Phi Sigma Pi</t>
  </si>
  <si>
    <t>Pi Beta Phi</t>
  </si>
  <si>
    <t>Pi Kappa Alpha</t>
  </si>
  <si>
    <t>Pi Kappa Phi</t>
  </si>
  <si>
    <t>Pi Sigma Alpha</t>
  </si>
  <si>
    <t>Pi Tau Sigma</t>
  </si>
  <si>
    <t>Population Health Undergraduate Network</t>
  </si>
  <si>
    <t>Powerful Movement of Educated Sisters</t>
  </si>
  <si>
    <t>Pre-Dental Society</t>
  </si>
  <si>
    <t>Pre-Medical Society</t>
  </si>
  <si>
    <t>Pre-Pharmacy Society</t>
  </si>
  <si>
    <t>Pre-Physical Therapy Society</t>
  </si>
  <si>
    <t>Pre-Physician Assistant Society</t>
  </si>
  <si>
    <t>Psi Chi International Honor Society in Psychology</t>
  </si>
  <si>
    <t>Psychedelic Harm Reduction and Awareness Association</t>
  </si>
  <si>
    <t>Quetzalkuetlachtli</t>
  </si>
  <si>
    <t>Residence Hall Association</t>
  </si>
  <si>
    <t>Resolanas</t>
  </si>
  <si>
    <t>Rise</t>
  </si>
  <si>
    <t>Roadrunner Undergraduate Linguistic Society</t>
  </si>
  <si>
    <t>Rotaract Club</t>
  </si>
  <si>
    <t>Saudi Student Club</t>
  </si>
  <si>
    <t>Save The Children Action Network (SCAN)</t>
  </si>
  <si>
    <t>Scholars for New Mexico Studies</t>
  </si>
  <si>
    <t>School of Architecture and Planning Council of Allied Disciplines</t>
  </si>
  <si>
    <t>SCRAP Productions</t>
  </si>
  <si>
    <t>Secular Student Alliance</t>
  </si>
  <si>
    <t>Shell Eco Marathon</t>
  </si>
  <si>
    <t>Sierra Student Coalition</t>
  </si>
  <si>
    <t>Sigma Chi</t>
  </si>
  <si>
    <t>SKY@ UNM</t>
  </si>
  <si>
    <t>Society for Advancement of Chicanos and Native Americans in Science</t>
  </si>
  <si>
    <t>Society for Human Resource Management</t>
  </si>
  <si>
    <t>Society for Industrial and Applied Mathematics</t>
  </si>
  <si>
    <t>Society of Automotive Engineers</t>
  </si>
  <si>
    <t>Society of Physics Students</t>
  </si>
  <si>
    <t>Society of Women Engineers</t>
  </si>
  <si>
    <t>Sociology &amp; Criminology Undergraduate Student Association</t>
  </si>
  <si>
    <t>Soka Gakkai International Buddhist Club</t>
  </si>
  <si>
    <t>Something Major A Cappella</t>
  </si>
  <si>
    <t>Stride Running Club</t>
  </si>
  <si>
    <t>Student Action Network</t>
  </si>
  <si>
    <t>Student Health Leadership Council</t>
  </si>
  <si>
    <t>Student Nurses' Association</t>
  </si>
  <si>
    <t>Student-Athlete Advisory Committee</t>
  </si>
  <si>
    <t>Students of Emergency Medical Services</t>
  </si>
  <si>
    <t>Taiwanese Students Association</t>
  </si>
  <si>
    <t>Theta Nu Xi Multicultural Sorority, Inc.</t>
  </si>
  <si>
    <t>Trailblazers</t>
  </si>
  <si>
    <t>Triathlon Club</t>
  </si>
  <si>
    <t>Trumpet Guild</t>
  </si>
  <si>
    <t>Undergraduate Anthropology Society</t>
  </si>
  <si>
    <t>Undergraduate Nutrition Student Organization</t>
  </si>
  <si>
    <t>WAKE</t>
  </si>
  <si>
    <t>Warhawk Booster Club</t>
  </si>
  <si>
    <t>Water Environment Federation/ American Water Works Association</t>
  </si>
  <si>
    <t>Water Network</t>
  </si>
  <si>
    <t>Wesley Foundation</t>
  </si>
  <si>
    <t>Women in Computing</t>
  </si>
  <si>
    <t>Women In Management</t>
  </si>
  <si>
    <t>Women Student Veterans of UNM</t>
  </si>
  <si>
    <t>Women's Rugby Club</t>
  </si>
  <si>
    <t>Women's Water Polo Club</t>
  </si>
  <si>
    <t>World Affairs Delegation</t>
  </si>
  <si>
    <t>Yoga Club</t>
  </si>
  <si>
    <t>Young Life College</t>
  </si>
  <si>
    <t>Zeta Phi Beta Sorority, Inc.</t>
  </si>
  <si>
    <t>Zoe Christian Fellowship</t>
  </si>
  <si>
    <t>or as called by the Chair.</t>
  </si>
  <si>
    <t xml:space="preserve">Pre-Finance Meetings will be held at 5:30 p.m. preceding all committee meetings, </t>
  </si>
  <si>
    <t>unless otherwise approved by the Chair.</t>
  </si>
  <si>
    <t>travel.  (ASUNM Law Book Finance Code, Article III, Section 2).</t>
  </si>
  <si>
    <t>Article I, Section 2, A)</t>
  </si>
  <si>
    <t xml:space="preserve">p.m. on the Friday prior to a Finance Committee meeting to be placed on the agenda </t>
  </si>
  <si>
    <t xml:space="preserve">as new business. </t>
  </si>
  <si>
    <t>member, the Vice President, and President Pro-Tempore by the Chair at least twenty-</t>
  </si>
  <si>
    <t>four (24) hours prior to the next regularly scheduled Committee Meeting.</t>
  </si>
  <si>
    <t xml:space="preserve">by 12 noon on the Friday following Committee meeting for consideration at the next full </t>
  </si>
  <si>
    <t>Senate meeting.</t>
  </si>
  <si>
    <t xml:space="preserve">Finance Committee Chair with 24 hour notice prior to committee meeting and can be </t>
  </si>
  <si>
    <t xml:space="preserve">rescheduled at the Finance Committee Chair’s discretion. </t>
  </si>
  <si>
    <t xml:space="preserve">have the opportunity to re-submit an appropriation. </t>
  </si>
  <si>
    <t xml:space="preserve">present at the Finance Committee meeting when their request is to be discussed. </t>
  </si>
  <si>
    <t>by the Finance Committee Chair. If denied, the organization will be instructed to revise</t>
  </si>
  <si>
    <t xml:space="preserve">and resubmit the appropriation by Tuesday preceding Finance Committee Meeting. </t>
  </si>
  <si>
    <t>b.   The  funds allotted to educational supplies will not exceed $200.</t>
  </si>
  <si>
    <t>c.    The  funds allotted to office supplies will not exceed $50.</t>
  </si>
  <si>
    <t xml:space="preserve">d.   The  funds allotted to postage will be for one-hundred (100) first-class </t>
  </si>
  <si>
    <t>stamps based on standard rates.</t>
  </si>
  <si>
    <t>f.     The  funds allotted to honorarium will not exceed $100.</t>
  </si>
  <si>
    <t xml:space="preserve">group dues paid to exist as a chapter of a larger organization. </t>
  </si>
  <si>
    <t xml:space="preserve">50% up to $500 per event/chartered student organization. </t>
  </si>
  <si>
    <t xml:space="preserve">through the fall or spring budget process or an appropriation bill may receive. A </t>
  </si>
  <si>
    <t xml:space="preserve">New Student Organization is defined for the purposes of Finance Committee </t>
  </si>
  <si>
    <t>funding as:</t>
  </si>
  <si>
    <t>process.</t>
  </si>
  <si>
    <t xml:space="preserve">                       OR:</t>
  </si>
  <si>
    <t>appropriation bill in the past two semesters.</t>
  </si>
  <si>
    <t>speaker/trainer/entertainers shall be:</t>
  </si>
  <si>
    <t>or any form of mobile technology.</t>
  </si>
  <si>
    <t>which will generate revenue or profit.</t>
  </si>
  <si>
    <t xml:space="preserve"> donation of cash, materials, goods, or services for a political  cause.</t>
  </si>
  <si>
    <t xml:space="preserve">and computers, must be stored on campus, excluding individual residential hall rooms. </t>
  </si>
  <si>
    <t>r.    Student groups must provide quotes on any single item exceeding $500. Failure</t>
  </si>
  <si>
    <t xml:space="preserve"> to provide a quote will result in a 50% reduction of funding. This quote must be</t>
  </si>
  <si>
    <t xml:space="preserve"> provided at the time the appropriation is submitted to the Finance Chair. </t>
  </si>
  <si>
    <t xml:space="preserve">s.    The Finance Committee reserves the right to request an active </t>
  </si>
  <si>
    <t>undergraduate membership roster at its discretion.</t>
  </si>
  <si>
    <t>responding to questions from the Committee.</t>
  </si>
  <si>
    <t>five (5) minutes speaking time followed by a five (5) minute question and answer</t>
  </si>
  <si>
    <t>period from the Committee.</t>
  </si>
  <si>
    <t xml:space="preserve">1.  All votes will be taken by voice. In case of dissent, a roll call vote will be taken and will be </t>
  </si>
  <si>
    <t>recorded by the Vice Chair and Senate Aide.</t>
  </si>
  <si>
    <t xml:space="preserve">2.  Absolutely no proxy votes will be allowed from Committee Members.  A Committee Member </t>
  </si>
  <si>
    <t>must be present on order to vote for an appropriation, budget revision, or budget request.</t>
  </si>
  <si>
    <t>Budget Hearing, and during Budget Deliberations.</t>
  </si>
  <si>
    <t>should be typed for distribution and filing.</t>
  </si>
  <si>
    <t>Budget Deliberations.</t>
  </si>
  <si>
    <t>5pm on Friday following the Committee Meeting.</t>
  </si>
  <si>
    <t xml:space="preserve">the names of all Committee Members present, and names of Committee Members who </t>
  </si>
  <si>
    <t>are late, absent, or leave early.</t>
  </si>
  <si>
    <t xml:space="preserve">amounts allocated or revised for each line item, and any conditions or stipulations </t>
  </si>
  <si>
    <t>recommended by the Committee.</t>
  </si>
  <si>
    <t xml:space="preserve">1.  Any member having two (2) or more unexcused absences will lose voting privileges at the </t>
  </si>
  <si>
    <t xml:space="preserve">next meeting, and/or be subject to any further reprimands that the Committee feels are </t>
  </si>
  <si>
    <t>necessary. Excuses will be determined by the Chair of the Finance Committee.</t>
  </si>
  <si>
    <r>
      <t>1.</t>
    </r>
    <r>
      <rPr>
        <sz val="7"/>
        <color theme="1"/>
        <rFont val="Times New Roman"/>
        <family val="1"/>
      </rPr>
      <t xml:space="preserve">      </t>
    </r>
    <r>
      <rPr>
        <sz val="12"/>
        <color theme="1"/>
        <rFont val="Times New Roman"/>
        <family val="1"/>
      </rPr>
      <t xml:space="preserve">Meetings will be held at 6:00 p.m. on Wednesday opposite Full Senate Meetings, </t>
    </r>
  </si>
  <si>
    <r>
      <t>1.</t>
    </r>
    <r>
      <rPr>
        <sz val="7"/>
        <color theme="1"/>
        <rFont val="Times New Roman"/>
        <family val="1"/>
      </rPr>
      <t xml:space="preserve">      </t>
    </r>
    <r>
      <rPr>
        <sz val="12"/>
        <color theme="1"/>
        <rFont val="Times New Roman"/>
        <family val="1"/>
      </rPr>
      <t xml:space="preserve">Appropriations - unforeseen one-time expenditures, one-time capital outlays, or </t>
    </r>
  </si>
  <si>
    <r>
      <t>2.</t>
    </r>
    <r>
      <rPr>
        <sz val="7"/>
        <color theme="1"/>
        <rFont val="Times New Roman"/>
        <family val="1"/>
      </rPr>
      <t xml:space="preserve">      </t>
    </r>
    <r>
      <rPr>
        <sz val="12"/>
        <color theme="1"/>
        <rFont val="Times New Roman"/>
        <family val="1"/>
      </rPr>
      <t xml:space="preserve">Spring Budget Process – basic operating expenses (ASUNM Law Book Budget Code, </t>
    </r>
  </si>
  <si>
    <r>
      <t>1.</t>
    </r>
    <r>
      <rPr>
        <sz val="7"/>
        <color theme="1"/>
        <rFont val="Times New Roman"/>
        <family val="1"/>
      </rPr>
      <t xml:space="preserve">      </t>
    </r>
    <r>
      <rPr>
        <sz val="12"/>
        <color theme="1"/>
        <rFont val="Times New Roman"/>
        <family val="1"/>
      </rPr>
      <t xml:space="preserve">All requests for funding must be submitted to the ASUNM Finance Chair by 5:00 </t>
    </r>
  </si>
  <si>
    <r>
      <t>2.</t>
    </r>
    <r>
      <rPr>
        <sz val="7"/>
        <color theme="1"/>
        <rFont val="Times New Roman"/>
        <family val="1"/>
      </rPr>
      <t xml:space="preserve">      </t>
    </r>
    <r>
      <rPr>
        <sz val="12"/>
        <color theme="1"/>
        <rFont val="Times New Roman"/>
        <family val="1"/>
      </rPr>
      <t xml:space="preserve">Copies of the requests and agenda must be made available to each Committee </t>
    </r>
  </si>
  <si>
    <r>
      <t>3.</t>
    </r>
    <r>
      <rPr>
        <sz val="7"/>
        <color theme="1"/>
        <rFont val="Times New Roman"/>
        <family val="1"/>
      </rPr>
      <t xml:space="preserve">      </t>
    </r>
    <r>
      <rPr>
        <sz val="12"/>
        <color theme="1"/>
        <rFont val="Times New Roman"/>
        <family val="1"/>
      </rPr>
      <t xml:space="preserve">All Finance Committee business must be submitted in final form to the Vice President </t>
    </r>
  </si>
  <si>
    <r>
      <t>4.</t>
    </r>
    <r>
      <rPr>
        <sz val="7"/>
        <color theme="1"/>
        <rFont val="Times New Roman"/>
        <family val="1"/>
      </rPr>
      <t xml:space="preserve">      </t>
    </r>
    <r>
      <rPr>
        <sz val="12"/>
        <color theme="1"/>
        <rFont val="Times New Roman"/>
        <family val="1"/>
      </rPr>
      <t xml:space="preserve">Groups unable to attend their scheduled Finance Committee hearing must provide the </t>
    </r>
  </si>
  <si>
    <r>
      <t>a.</t>
    </r>
    <r>
      <rPr>
        <sz val="7"/>
        <color theme="1"/>
        <rFont val="Times New Roman"/>
        <family val="1"/>
      </rPr>
      <t xml:space="preserve">       </t>
    </r>
    <r>
      <rPr>
        <sz val="12"/>
        <color rgb="FF000000"/>
        <rFont val="Times New Roman"/>
        <family val="1"/>
      </rPr>
      <t xml:space="preserve">If notice is not received, the appropriation will be failed and the organization will </t>
    </r>
  </si>
  <si>
    <r>
      <t>5.</t>
    </r>
    <r>
      <rPr>
        <sz val="7"/>
        <color theme="1"/>
        <rFont val="Times New Roman"/>
        <family val="1"/>
      </rPr>
      <t xml:space="preserve">      </t>
    </r>
    <r>
      <rPr>
        <sz val="12"/>
        <color theme="1"/>
        <rFont val="Times New Roman"/>
        <family val="1"/>
      </rPr>
      <t>Any group requesting funds must have an undergraduate member of the organization to</t>
    </r>
    <r>
      <rPr>
        <b/>
        <sz val="12"/>
        <color theme="1"/>
        <rFont val="Times New Roman"/>
        <family val="1"/>
      </rPr>
      <t xml:space="preserve"> </t>
    </r>
  </si>
  <si>
    <r>
      <t>6.</t>
    </r>
    <r>
      <rPr>
        <sz val="7"/>
        <color theme="1"/>
        <rFont val="Times New Roman"/>
        <family val="1"/>
      </rPr>
      <t xml:space="preserve">      </t>
    </r>
    <r>
      <rPr>
        <sz val="12"/>
        <color theme="1"/>
        <rFont val="Times New Roman"/>
        <family val="1"/>
      </rPr>
      <t xml:space="preserve">Appropriations that are incomplete or need reconsideration, can be accepted or denied </t>
    </r>
  </si>
  <si>
    <r>
      <t>h.</t>
    </r>
    <r>
      <rPr>
        <sz val="7"/>
        <color theme="1"/>
        <rFont val="Times New Roman"/>
        <family val="1"/>
      </rPr>
      <t xml:space="preserve">      </t>
    </r>
    <r>
      <rPr>
        <sz val="12"/>
        <color theme="1"/>
        <rFont val="Times New Roman"/>
        <family val="1"/>
      </rPr>
      <t xml:space="preserve">Student groups cannot receive funding for individual membership dues or for </t>
    </r>
  </si>
  <si>
    <r>
      <t>i.</t>
    </r>
    <r>
      <rPr>
        <sz val="7"/>
        <color theme="1"/>
        <rFont val="Times New Roman"/>
        <family val="1"/>
      </rPr>
      <t xml:space="preserve">        </t>
    </r>
    <r>
      <rPr>
        <sz val="12"/>
        <color theme="1"/>
        <rFont val="Times New Roman"/>
        <family val="1"/>
      </rPr>
      <t>The maximum funds allotted to registration/conference fees will be funded at</t>
    </r>
  </si>
  <si>
    <r>
      <t>j.</t>
    </r>
    <r>
      <rPr>
        <sz val="7"/>
        <color theme="1"/>
        <rFont val="Times New Roman"/>
        <family val="1"/>
      </rPr>
      <t xml:space="preserve">        </t>
    </r>
    <r>
      <rPr>
        <sz val="12"/>
        <color theme="1"/>
        <rFont val="Times New Roman"/>
        <family val="1"/>
      </rPr>
      <t xml:space="preserve">$500 is the maximum amount a New Student Organization requesting funds </t>
    </r>
  </si>
  <si>
    <r>
      <t>·</t>
    </r>
    <r>
      <rPr>
        <sz val="7"/>
        <color theme="1"/>
        <rFont val="Times New Roman"/>
        <family val="1"/>
      </rPr>
      <t xml:space="preserve">         </t>
    </r>
    <r>
      <rPr>
        <sz val="12"/>
        <color theme="1"/>
        <rFont val="Times New Roman"/>
        <family val="1"/>
      </rPr>
      <t>a student organization that did not participate in the prior year's budget</t>
    </r>
  </si>
  <si>
    <r>
      <t>·</t>
    </r>
    <r>
      <rPr>
        <sz val="7"/>
        <color theme="1"/>
        <rFont val="Times New Roman"/>
        <family val="1"/>
      </rPr>
      <t xml:space="preserve">         </t>
    </r>
    <r>
      <rPr>
        <sz val="12"/>
        <color theme="1"/>
        <rFont val="Times New Roman"/>
        <family val="1"/>
      </rPr>
      <t xml:space="preserve">a student organization that has not received funding through an appropriation </t>
    </r>
  </si>
  <si>
    <r>
      <t>k.</t>
    </r>
    <r>
      <rPr>
        <sz val="7"/>
        <color rgb="FF000000"/>
        <rFont val="Times New Roman"/>
        <family val="1"/>
      </rPr>
      <t>       </t>
    </r>
    <r>
      <rPr>
        <sz val="12"/>
        <color rgb="FF000000"/>
        <rFont val="Times New Roman"/>
        <family val="1"/>
      </rPr>
      <t xml:space="preserve">The maximum funds allotted for professional services, guest </t>
    </r>
  </si>
  <si>
    <r>
      <t>·</t>
    </r>
    <r>
      <rPr>
        <sz val="7"/>
        <color rgb="FF000000"/>
        <rFont val="Times New Roman"/>
        <family val="1"/>
      </rPr>
      <t xml:space="preserve">         </t>
    </r>
    <r>
      <rPr>
        <sz val="12"/>
        <color rgb="FF000000"/>
        <rFont val="Times New Roman"/>
        <family val="1"/>
      </rPr>
      <t>Funded at a rate of up to 65% of the cost at a limit of one per semester.</t>
    </r>
  </si>
  <si>
    <r>
      <t>l.</t>
    </r>
    <r>
      <rPr>
        <sz val="7"/>
        <color theme="1"/>
        <rFont val="Times New Roman"/>
        <family val="1"/>
      </rPr>
      <t>          </t>
    </r>
    <r>
      <rPr>
        <sz val="12"/>
        <color rgb="FF000000"/>
        <rFont val="Times New Roman"/>
        <family val="1"/>
      </rPr>
      <t>Student</t>
    </r>
    <r>
      <rPr>
        <b/>
        <sz val="12"/>
        <color rgb="FF000000"/>
        <rFont val="Times New Roman"/>
        <family val="1"/>
      </rPr>
      <t xml:space="preserve"> </t>
    </r>
    <r>
      <rPr>
        <sz val="12"/>
        <color theme="1"/>
        <rFont val="Times New Roman"/>
        <family val="1"/>
      </rPr>
      <t>groups cannot receive funding for items such as laptops, digital cameras,</t>
    </r>
  </si>
  <si>
    <r>
      <t>m.</t>
    </r>
    <r>
      <rPr>
        <sz val="7"/>
        <color theme="1"/>
        <rFont val="Times New Roman"/>
        <family val="1"/>
      </rPr>
      <t>       </t>
    </r>
    <r>
      <rPr>
        <sz val="12"/>
        <color theme="1"/>
        <rFont val="Times New Roman"/>
        <family val="1"/>
      </rPr>
      <t>The  funds allotted to a computer will not exceed $100.</t>
    </r>
  </si>
  <si>
    <r>
      <t>n.</t>
    </r>
    <r>
      <rPr>
        <sz val="7"/>
        <color theme="1"/>
        <rFont val="Times New Roman"/>
        <family val="1"/>
      </rPr>
      <t>          </t>
    </r>
    <r>
      <rPr>
        <sz val="12"/>
        <color theme="1"/>
        <rFont val="Times New Roman"/>
        <family val="1"/>
      </rPr>
      <t>The funds allotted to a printer will not exceed $75.</t>
    </r>
  </si>
  <si>
    <r>
      <t>o.</t>
    </r>
    <r>
      <rPr>
        <sz val="7"/>
        <color theme="1"/>
        <rFont val="Times New Roman"/>
        <family val="1"/>
      </rPr>
      <t>         </t>
    </r>
    <r>
      <rPr>
        <sz val="12"/>
        <color theme="1"/>
        <rFont val="Times New Roman"/>
        <family val="1"/>
      </rPr>
      <t>ASUNM funding will not be used for chartered student organization expenditures,</t>
    </r>
  </si>
  <si>
    <r>
      <t>p.</t>
    </r>
    <r>
      <rPr>
        <sz val="7"/>
        <color theme="1"/>
        <rFont val="Times New Roman"/>
        <family val="1"/>
      </rPr>
      <t>          </t>
    </r>
    <r>
      <rPr>
        <sz val="12"/>
        <color theme="1"/>
        <rFont val="Times New Roman"/>
        <family val="1"/>
      </rPr>
      <t xml:space="preserve">ASUNM funding will not be used for expenditures, which will generate a </t>
    </r>
  </si>
  <si>
    <r>
      <t>q.</t>
    </r>
    <r>
      <rPr>
        <sz val="7"/>
        <color theme="1"/>
        <rFont val="Times New Roman"/>
        <family val="1"/>
      </rPr>
      <t>         </t>
    </r>
    <r>
      <rPr>
        <sz val="12"/>
        <color theme="1"/>
        <rFont val="Times New Roman"/>
        <family val="1"/>
      </rPr>
      <t xml:space="preserve">All items funded by the Finance Committee including, but not limited to, printers </t>
    </r>
  </si>
  <si>
    <r>
      <t>1.</t>
    </r>
    <r>
      <rPr>
        <sz val="7"/>
        <color theme="1"/>
        <rFont val="Times New Roman"/>
        <family val="1"/>
      </rPr>
      <t xml:space="preserve">      </t>
    </r>
    <r>
      <rPr>
        <sz val="12"/>
        <color theme="1"/>
        <rFont val="Times New Roman"/>
        <family val="1"/>
      </rPr>
      <t>Speaking time for members of the Committee will be limited to two (2) minutes unless</t>
    </r>
  </si>
  <si>
    <r>
      <t>2.</t>
    </r>
    <r>
      <rPr>
        <sz val="7"/>
        <color theme="1"/>
        <rFont val="Times New Roman"/>
        <family val="1"/>
      </rPr>
      <t xml:space="preserve">      </t>
    </r>
    <r>
      <rPr>
        <sz val="12"/>
        <color theme="1"/>
        <rFont val="Times New Roman"/>
        <family val="1"/>
      </rPr>
      <t xml:space="preserve">In considering Appropriation Bills and Budget Revisions, the student group will be allotted </t>
    </r>
  </si>
  <si>
    <r>
      <t>C.</t>
    </r>
    <r>
      <rPr>
        <sz val="7"/>
        <color theme="1"/>
        <rFont val="Times New Roman"/>
        <family val="1"/>
      </rPr>
      <t xml:space="preserve">     </t>
    </r>
    <r>
      <rPr>
        <sz val="12"/>
        <color theme="1"/>
        <rFont val="Times New Roman"/>
        <family val="1"/>
      </rPr>
      <t>Public Comment</t>
    </r>
  </si>
  <si>
    <r>
      <t>1.</t>
    </r>
    <r>
      <rPr>
        <sz val="7"/>
        <color theme="1"/>
        <rFont val="Times New Roman"/>
        <family val="1"/>
      </rPr>
      <t xml:space="preserve">      </t>
    </r>
    <r>
      <rPr>
        <sz val="12"/>
        <color theme="1"/>
        <rFont val="Times New Roman"/>
        <family val="1"/>
      </rPr>
      <t xml:space="preserve">Minutes will be taken by the Senate Aide for each regular meeting, emergency meeting, </t>
    </r>
  </si>
  <si>
    <r>
      <t>2.</t>
    </r>
    <r>
      <rPr>
        <sz val="7"/>
        <color theme="1"/>
        <rFont val="Times New Roman"/>
        <family val="1"/>
      </rPr>
      <t xml:space="preserve">      </t>
    </r>
    <r>
      <rPr>
        <sz val="12"/>
        <color theme="1"/>
        <rFont val="Times New Roman"/>
        <family val="1"/>
      </rPr>
      <t xml:space="preserve">Only those minutes from regular meetings, emergency meetings, and Budget Deliberations </t>
    </r>
  </si>
  <si>
    <r>
      <t>a.</t>
    </r>
    <r>
      <rPr>
        <sz val="7"/>
        <color theme="1"/>
        <rFont val="Times New Roman"/>
        <family val="1"/>
      </rPr>
      <t xml:space="preserve">       </t>
    </r>
    <r>
      <rPr>
        <sz val="12"/>
        <color theme="1"/>
        <rFont val="Times New Roman"/>
        <family val="1"/>
      </rPr>
      <t xml:space="preserve">The Senate Aid will be responsible for the typing and distribution of minutes taken during </t>
    </r>
  </si>
  <si>
    <r>
      <t>b.</t>
    </r>
    <r>
      <rPr>
        <sz val="7"/>
        <color theme="1"/>
        <rFont val="Times New Roman"/>
        <family val="1"/>
      </rPr>
      <t xml:space="preserve">      </t>
    </r>
    <r>
      <rPr>
        <sz val="12"/>
        <color theme="1"/>
        <rFont val="Times New Roman"/>
        <family val="1"/>
      </rPr>
      <t xml:space="preserve">All other minutes will be </t>
    </r>
    <r>
      <rPr>
        <sz val="12"/>
        <color rgb="FF000000"/>
        <rFont val="Times New Roman"/>
        <family val="1"/>
      </rPr>
      <t xml:space="preserve">emailed </t>
    </r>
    <r>
      <rPr>
        <sz val="12"/>
        <color theme="1"/>
        <rFont val="Times New Roman"/>
        <family val="1"/>
      </rPr>
      <t xml:space="preserve">to the Office of the Vice President to be published by </t>
    </r>
  </si>
  <si>
    <r>
      <t>a.</t>
    </r>
    <r>
      <rPr>
        <sz val="7"/>
        <color theme="1"/>
        <rFont val="Times New Roman"/>
        <family val="1"/>
      </rPr>
      <t xml:space="preserve">       </t>
    </r>
    <r>
      <rPr>
        <sz val="12"/>
        <color theme="1"/>
        <rFont val="Times New Roman"/>
        <family val="1"/>
      </rPr>
      <t xml:space="preserve">Time and place the meeting was called to order, who was presiding, any guest speakers, </t>
    </r>
  </si>
  <si>
    <r>
      <t>b.</t>
    </r>
    <r>
      <rPr>
        <sz val="7"/>
        <color theme="1"/>
        <rFont val="Times New Roman"/>
        <family val="1"/>
      </rPr>
      <t xml:space="preserve">      </t>
    </r>
    <r>
      <rPr>
        <sz val="12"/>
        <color theme="1"/>
        <rFont val="Times New Roman"/>
        <family val="1"/>
      </rPr>
      <t xml:space="preserve">The Committee Member who presents the motion, the final vote on all motions, the final </t>
    </r>
  </si>
  <si>
    <r>
      <t xml:space="preserve">Quotes </t>
    </r>
    <r>
      <rPr>
        <b/>
        <u/>
        <sz val="11"/>
        <color rgb="FF0EF2DC"/>
        <rFont val="Candara"/>
        <family val="2"/>
      </rPr>
      <t xml:space="preserve">MUST </t>
    </r>
    <r>
      <rPr>
        <b/>
        <sz val="11"/>
        <color rgb="FF0EF2DC"/>
        <rFont val="Candara"/>
        <family val="2"/>
      </rPr>
      <t xml:space="preserve">be provided for any single item exceeding $500.  Quotes </t>
    </r>
    <r>
      <rPr>
        <b/>
        <u/>
        <sz val="11"/>
        <color rgb="FF0EF2DC"/>
        <rFont val="Candara"/>
        <family val="2"/>
      </rPr>
      <t>MUST</t>
    </r>
    <r>
      <rPr>
        <b/>
        <sz val="11"/>
        <color rgb="FF0EF2DC"/>
        <rFont val="Candara"/>
        <family val="2"/>
      </rPr>
      <t xml:space="preserve"> be submitted with your request.  </t>
    </r>
  </si>
  <si>
    <t>***  Failure to do so will result in a 50% reduction of request.  ***</t>
  </si>
  <si>
    <t/>
  </si>
  <si>
    <t>Aikido Club</t>
  </si>
  <si>
    <t>American Indian Science and Engineering Society</t>
  </si>
  <si>
    <t>Association for Non-Traditional Students</t>
  </si>
  <si>
    <t>Biophysical Society Student Chapter</t>
  </si>
  <si>
    <t>Chinese Students and Scholars Association</t>
  </si>
  <si>
    <t>Environment New Mexico - UNM Chapter</t>
  </si>
  <si>
    <t>Exercise Science Club</t>
  </si>
  <si>
    <t>International Business Students Global</t>
  </si>
  <si>
    <t>KIVA Club</t>
  </si>
  <si>
    <t>Medical Laboratory Sciences Student Society</t>
  </si>
  <si>
    <t>Mortar Board Senior Honor Society, Maia Chapter</t>
  </si>
  <si>
    <t>Native Health Initiative: Main Campus</t>
  </si>
  <si>
    <t>Pakistani Students Association</t>
  </si>
  <si>
    <t>Peers for Advocacy, Wellness, and Safety</t>
  </si>
  <si>
    <t>Phi Sigma Tau</t>
  </si>
  <si>
    <t>Pi Lambda Chi Latina Sorority, Inc.</t>
  </si>
  <si>
    <t>Queer Student Alliance</t>
  </si>
  <si>
    <t>Simon Scholars Program</t>
  </si>
  <si>
    <t>Student Association of Geography &amp; Environmental Studies</t>
  </si>
  <si>
    <t>Tau Beta Pi - New Mexico Beta</t>
  </si>
  <si>
    <t>Ultimate Frisbee (Men's)</t>
  </si>
  <si>
    <t>Ultimate Frisbee (Women's)</t>
  </si>
  <si>
    <t>Victorian Studies Student Association</t>
  </si>
  <si>
    <t>Water Polo Club (Men's)</t>
  </si>
  <si>
    <t>Wilderness Alliance</t>
  </si>
  <si>
    <t>African Students Associatio</t>
  </si>
  <si>
    <t>American Institute of Aeronautics and Astronautics</t>
  </si>
  <si>
    <t>American Medical Student Association - Pre-Medical</t>
  </si>
  <si>
    <t>Arabic Language Club</t>
  </si>
  <si>
    <t>Asian American Student Association</t>
  </si>
  <si>
    <t>Association of Certified Fraud Examiners Student Chapte</t>
  </si>
  <si>
    <t>Association of Women Surgeon</t>
  </si>
  <si>
    <t>Baha'i Association</t>
  </si>
  <si>
    <t>Bangladeshi Student Association</t>
  </si>
  <si>
    <t>Christians United for Israel</t>
  </si>
  <si>
    <t>College Democrats</t>
  </si>
  <si>
    <t>Dance Collective</t>
  </si>
  <si>
    <t>Delight Ministries</t>
  </si>
  <si>
    <t>DREAM Team</t>
  </si>
  <si>
    <t>Engineers Without Borders</t>
  </si>
  <si>
    <t>Esports Club</t>
  </si>
  <si>
    <t>Fishing Club</t>
  </si>
  <si>
    <t>Gamma Beta Alpha</t>
  </si>
  <si>
    <t>Generation Justice</t>
  </si>
  <si>
    <t>Gift of Life</t>
  </si>
  <si>
    <t>Healing Harmonies</t>
  </si>
  <si>
    <t>HOSA-Future Health Professionals</t>
  </si>
  <si>
    <t>Institute of Electrical and Electronics Engineers</t>
  </si>
  <si>
    <t>Interdisciplinary Colombian Studies Group</t>
  </si>
  <si>
    <t>International Tuba Euphonium</t>
  </si>
  <si>
    <t>Korean Language and Culture Club</t>
  </si>
  <si>
    <t>LCMS U</t>
  </si>
  <si>
    <t>League of United Latin American Citizens</t>
  </si>
  <si>
    <t>Lobo Catholic</t>
  </si>
  <si>
    <t>Lobo Mixed Martial Arts Club</t>
  </si>
  <si>
    <t>Mariachi Juvenil</t>
  </si>
  <si>
    <t>Men’s Rugby Football Club</t>
  </si>
  <si>
    <t>Minorities and Philosophy</t>
  </si>
  <si>
    <t>Mountaineering Club</t>
  </si>
  <si>
    <t>Music Production Club</t>
  </si>
  <si>
    <t>Phi Delta Theta</t>
  </si>
  <si>
    <t>Pre-Veterinary Society</t>
  </si>
  <si>
    <t>RAICES</t>
  </si>
  <si>
    <t>Speech and Debate</t>
  </si>
  <si>
    <t>Student Veterans</t>
  </si>
  <si>
    <t>Students for Life</t>
  </si>
  <si>
    <t>Tabletop Tavern</t>
  </si>
  <si>
    <t>Tau Sigma Delta Honor Society in Architecture and Allied Arts</t>
  </si>
  <si>
    <t>Women's Soccer Club</t>
  </si>
  <si>
    <t>National Organization Of Minority Architect Students</t>
  </si>
  <si>
    <t>Conference / Registration / Entry Fees</t>
  </si>
  <si>
    <r>
      <rPr>
        <b/>
        <sz val="14"/>
        <color rgb="FFC00000"/>
        <rFont val="Calibri"/>
        <family val="2"/>
        <scheme val="minor"/>
      </rPr>
      <t>Reminder:</t>
    </r>
    <r>
      <rPr>
        <b/>
        <sz val="14"/>
        <color rgb="FF7030A0"/>
        <rFont val="Calibri"/>
        <family val="2"/>
        <scheme val="minor"/>
      </rPr>
      <t xml:space="preserve">  </t>
    </r>
    <r>
      <rPr>
        <b/>
        <sz val="14"/>
        <color theme="3"/>
        <rFont val="Calibri"/>
        <family val="2"/>
        <scheme val="minor"/>
      </rPr>
      <t>You MUST also fill out the Detail Sheet on the next tab.</t>
    </r>
  </si>
  <si>
    <t xml:space="preserve">Use drop-down to show categories </t>
  </si>
  <si>
    <t>Not funded this semester</t>
  </si>
  <si>
    <r>
      <rPr>
        <b/>
        <sz val="11"/>
        <color rgb="FF0000FF"/>
        <rFont val="Calibri"/>
        <family val="2"/>
      </rPr>
      <t>Up</t>
    </r>
    <r>
      <rPr>
        <sz val="11"/>
        <color rgb="FF0000FF"/>
        <rFont val="Calibri"/>
        <family val="2"/>
        <scheme val="minor"/>
      </rPr>
      <t xml:space="preserve"> </t>
    </r>
    <r>
      <rPr>
        <b/>
        <sz val="11"/>
        <color rgb="FF0000FF"/>
        <rFont val="Calibri"/>
        <family val="2"/>
        <scheme val="minor"/>
      </rPr>
      <t>to</t>
    </r>
    <r>
      <rPr>
        <sz val="11"/>
        <color theme="1"/>
        <rFont val="Calibri"/>
        <family val="2"/>
        <scheme val="minor"/>
      </rPr>
      <t xml:space="preserve"> 65% of requested amount</t>
    </r>
  </si>
  <si>
    <t>Contact ASUNM VP</t>
  </si>
  <si>
    <r>
      <t>a.</t>
    </r>
    <r>
      <rPr>
        <sz val="7"/>
        <color theme="1"/>
        <rFont val="Times New Roman"/>
        <family val="1"/>
      </rPr>
      <t xml:space="preserve">       </t>
    </r>
    <r>
      <rPr>
        <sz val="12"/>
        <color theme="1"/>
        <rFont val="Times New Roman"/>
        <family val="1"/>
      </rPr>
      <t xml:space="preserve">Based on the Governor’s restrictions due to COVID-19, </t>
    </r>
  </si>
  <si>
    <t xml:space="preserve">appropriations for food will be handled on a case-by-case basis. The </t>
  </si>
  <si>
    <t xml:space="preserve">funds allotted to refreshments/food will not exceed $200. For </t>
  </si>
  <si>
    <t>organization meetings and up to $200 for a hosted event.</t>
  </si>
  <si>
    <r>
      <t>g.</t>
    </r>
    <r>
      <rPr>
        <sz val="7"/>
        <color rgb="FF000000"/>
        <rFont val="Times New Roman"/>
        <family val="1"/>
      </rPr>
      <t xml:space="preserve">       </t>
    </r>
    <r>
      <rPr>
        <sz val="12"/>
        <color rgb="FF000000"/>
        <rFont val="Times New Roman"/>
        <family val="1"/>
      </rPr>
      <t xml:space="preserve">No funding for travel will be given due to COVID-19 and travel restrictions set </t>
    </r>
  </si>
  <si>
    <t>by the University of New Mexico.</t>
  </si>
  <si>
    <t xml:space="preserve"> and $15 for long distance charges.</t>
  </si>
  <si>
    <t>e.   The  funds allotted for telephone line charges will be at $270 per line</t>
  </si>
  <si>
    <t>$200 for organization meetings / hosted event</t>
  </si>
  <si>
    <t>Restrictions apply. To be determined on a case-by-case basis.</t>
  </si>
  <si>
    <t>Save file with your organization's name, e.g., The Lobo Club</t>
  </si>
  <si>
    <t>If your student group received previous funding (Budget or Appropriation) from ASUNM, please provide information regarding</t>
  </si>
  <si>
    <r>
      <rPr>
        <b/>
        <sz val="11"/>
        <color theme="1"/>
        <rFont val="Calibri"/>
        <family val="2"/>
      </rPr>
      <t>(1)</t>
    </r>
    <r>
      <rPr>
        <sz val="11"/>
        <color theme="1"/>
        <rFont val="Calibri"/>
        <family val="2"/>
        <scheme val="minor"/>
      </rPr>
      <t xml:space="preserve"> appropriation or budget {or both}, (2) the amount approved, </t>
    </r>
    <r>
      <rPr>
        <b/>
        <sz val="11"/>
        <color theme="1"/>
        <rFont val="Calibri"/>
        <family val="2"/>
        <scheme val="minor"/>
      </rPr>
      <t>(3)</t>
    </r>
    <r>
      <rPr>
        <sz val="11"/>
        <color theme="1"/>
        <rFont val="Calibri"/>
        <family val="2"/>
        <scheme val="minor"/>
      </rPr>
      <t xml:space="preserve"> the semester applied, and </t>
    </r>
    <r>
      <rPr>
        <b/>
        <sz val="11"/>
        <color theme="1"/>
        <rFont val="Calibri"/>
        <family val="2"/>
        <scheme val="minor"/>
      </rPr>
      <t>(4)</t>
    </r>
    <r>
      <rPr>
        <sz val="11"/>
        <color theme="1"/>
        <rFont val="Calibri"/>
        <family val="2"/>
        <scheme val="minor"/>
      </rPr>
      <t xml:space="preserve"> why additional funding is necessary:</t>
    </r>
  </si>
  <si>
    <t>Fall 2021</t>
  </si>
  <si>
    <t>Society of Women Engineers (SWE)</t>
  </si>
  <si>
    <t>Angela Patterson</t>
  </si>
  <si>
    <t>(505) 710-5925</t>
  </si>
  <si>
    <t>anpatterson@unm.edu</t>
  </si>
  <si>
    <t>http://swe.unm.edu/</t>
  </si>
  <si>
    <t>Hailey Cuevas</t>
  </si>
  <si>
    <t>MSC 01 1145; 1 University of New Mexico; Albuquerque, NM 87131-0001</t>
  </si>
  <si>
    <t>Helen Zhao (last year)</t>
  </si>
  <si>
    <t>cuevash@unm.edu</t>
  </si>
  <si>
    <t>(505) 379-6681</t>
  </si>
  <si>
    <t>SWE received a budget from ASUNM for the 2021-22 academic year. The total amount approved was $870 and it was applied the Fall 2021 semester. Additional funding is necessary for conference because registration funds are not provided in the budget process.</t>
  </si>
  <si>
    <t>Haley Chavez, Sierra Quintana, Anna Janicek, Hailey Cuevas, Ashley Sparks, Cassandra Walde, Angelica Walde, Angela Patterson, Alicja Sadzewicz, Diana Nguyen, Laurel Greenwood, and more.</t>
  </si>
  <si>
    <t>The national Society of Women Engineers is holding the annual WE21 Conference in Indianapolis, IN from October 21 to 23. UNM SWE is planning on attending this conference virtually. The price for registration to attend conference virtually is $65. Last year, we were able to take 35 members to the WE20 virtual conference, and we plan to take a similar number this year.</t>
  </si>
  <si>
    <t>SWE has an iPad that we are going to be using at outreach events in conjuction with a programmable robot that we purchased last year. We are going to have the girls use an app on the iPad to program the robot. However, the charger for the iPad is missing and the iPad does not currently have a case (which is pretty necessary when children are handling technology). We found a charger for $13 and a case for $20 on Amazon.</t>
  </si>
  <si>
    <t>SWE is operating in a hybrid format this semester because some of our members are unable to safely come to campus. Throughout the semester, we will need to mail various items to these members - such as their club t-shirts and event supplies. The price of a first class stamp from the Post Office is $0.55.</t>
  </si>
  <si>
    <t>These are the officers who filled out the interest form for attending conference over the summer (we did this to get a list of at least some of the people who are going to be attending conference, so that we could include it in the appropriation). Currently, we also have an interest form that anyone can fill out which is due 9/15/21 - we will choose attendees from there based on how active they have been in the club, their personal statements in the interest form, and how much funding is available.</t>
  </si>
  <si>
    <t>We are asking for funding to help pay for the WE21 conference registration fees. This is a hybrid conference that is taking place online and in Indianapolis, IN from October 21 to 23. (Conference website: https://we21.swe.org/). We are also asking for funding for an iPad charger &amp; case for our outreach events, and for postage funding because we are mailing more items than expected.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</si>
</sst>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quot;$&quot;#,##0"/>
    <numFmt numFmtId="167" formatCode="[&lt;=9999999]###\-####;\(###\)\ ###\-####"/>
  </numFmts>
  <fonts count="79"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FF0000"/>
      <name val="Calibri"/>
      <family val="2"/>
      <scheme val="minor"/>
    </font>
    <font>
      <b/>
      <sz val="14"/>
      <color rgb="FF0000FF"/>
      <name val="Calibri"/>
      <family val="2"/>
      <scheme val="minor"/>
    </font>
    <font>
      <b/>
      <sz val="14"/>
      <color theme="0"/>
      <name val="Arial"/>
      <family val="2"/>
    </font>
    <font>
      <sz val="9"/>
      <color indexed="81"/>
      <name val="Tahoma"/>
      <family val="2"/>
    </font>
    <font>
      <sz val="11"/>
      <color rgb="FF0000FF"/>
      <name val="Calibri"/>
      <family val="2"/>
      <scheme val="minor"/>
    </font>
    <font>
      <sz val="12"/>
      <name val="Calibri"/>
      <family val="2"/>
      <scheme val="minor"/>
    </font>
    <font>
      <u/>
      <sz val="11"/>
      <color rgb="FF0000FF"/>
      <name val="Calibri"/>
      <family val="2"/>
      <scheme val="minor"/>
    </font>
    <font>
      <b/>
      <u/>
      <sz val="11"/>
      <color rgb="FF0000FF"/>
      <name val="Calibri"/>
      <family val="2"/>
      <scheme val="minor"/>
    </font>
    <font>
      <b/>
      <sz val="9"/>
      <color indexed="81"/>
      <name val="Tahoma"/>
      <family val="2"/>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2"/>
      <color theme="1"/>
      <name val="Calibri"/>
      <family val="2"/>
      <scheme val="minor"/>
    </font>
    <font>
      <b/>
      <i/>
      <sz val="12"/>
      <color rgb="FF0000FF"/>
      <name val="Calibri"/>
      <family val="2"/>
      <scheme val="minor"/>
    </font>
    <font>
      <sz val="11"/>
      <color rgb="FFC00000"/>
      <name val="Calibri"/>
      <family val="2"/>
    </font>
    <font>
      <b/>
      <sz val="9"/>
      <color theme="1"/>
      <name val="Calibri"/>
      <family val="2"/>
      <scheme val="minor"/>
    </font>
    <font>
      <b/>
      <sz val="9"/>
      <color indexed="10"/>
      <name val="Tahoma"/>
      <family val="2"/>
    </font>
    <font>
      <i/>
      <sz val="11"/>
      <color rgb="FF0000FF"/>
      <name val="Calibri"/>
      <family val="2"/>
      <scheme val="minor"/>
    </font>
    <font>
      <b/>
      <i/>
      <sz val="11"/>
      <color rgb="FF0000FF"/>
      <name val="Calibri"/>
      <family val="2"/>
    </font>
    <font>
      <b/>
      <sz val="11"/>
      <color rgb="FFFF0000"/>
      <name val="Calibri"/>
      <family val="2"/>
    </font>
    <font>
      <sz val="8"/>
      <color theme="1"/>
      <name val="Arial"/>
      <family val="2"/>
    </font>
    <font>
      <b/>
      <i/>
      <sz val="14"/>
      <color rgb="FF0000FF"/>
      <name val="Calibri"/>
      <family val="2"/>
      <scheme val="minor"/>
    </font>
    <font>
      <b/>
      <sz val="11"/>
      <color rgb="FFC00000"/>
      <name val="Calibri"/>
      <family val="2"/>
      <scheme val="minor"/>
    </font>
    <font>
      <sz val="11"/>
      <color rgb="FF0000FF"/>
      <name val="Calibri"/>
      <family val="2"/>
    </font>
    <font>
      <b/>
      <u/>
      <sz val="20"/>
      <name val="Times New Roman"/>
      <family val="1"/>
    </font>
    <font>
      <sz val="12"/>
      <name val="Times New Roman"/>
      <family val="1"/>
    </font>
    <font>
      <i/>
      <sz val="11"/>
      <color rgb="FF0000FF"/>
      <name val="Calibri"/>
      <family val="2"/>
    </font>
    <font>
      <b/>
      <sz val="14"/>
      <color theme="3" tint="-0.249977111117893"/>
      <name val="Calibri"/>
      <family val="2"/>
      <scheme val="minor"/>
    </font>
    <font>
      <b/>
      <u/>
      <sz val="20"/>
      <color theme="1"/>
      <name val="Times New Roman"/>
      <family val="1"/>
    </font>
    <font>
      <sz val="12"/>
      <color theme="1"/>
      <name val="Times New Roman"/>
      <family val="1"/>
    </font>
    <font>
      <sz val="7"/>
      <color theme="1"/>
      <name val="Times New Roman"/>
      <family val="1"/>
    </font>
    <font>
      <sz val="12"/>
      <color rgb="FF000000"/>
      <name val="Times New Roman"/>
      <family val="1"/>
    </font>
    <font>
      <i/>
      <u/>
      <sz val="12"/>
      <color theme="1"/>
      <name val="Times New Roman"/>
      <family val="1"/>
    </font>
    <font>
      <i/>
      <sz val="12"/>
      <color theme="1"/>
      <name val="Times New Roman"/>
      <family val="1"/>
    </font>
    <font>
      <b/>
      <sz val="12"/>
      <color theme="1"/>
      <name val="Times New Roman"/>
      <family val="1"/>
    </font>
    <font>
      <b/>
      <sz val="12"/>
      <color rgb="FF000000"/>
      <name val="Times New Roman"/>
      <family val="1"/>
    </font>
    <font>
      <sz val="12"/>
      <color theme="1"/>
      <name val="Symbol"/>
      <family val="1"/>
      <charset val="2"/>
    </font>
    <font>
      <sz val="7"/>
      <color rgb="FF000000"/>
      <name val="Times New Roman"/>
      <family val="1"/>
    </font>
    <font>
      <sz val="12"/>
      <color rgb="FF000000"/>
      <name val="Symbol"/>
      <family val="1"/>
      <charset val="2"/>
    </font>
    <font>
      <b/>
      <sz val="12"/>
      <color rgb="FFFF0000"/>
      <name val="Times New Roman"/>
      <family val="1"/>
    </font>
    <font>
      <u/>
      <sz val="11"/>
      <color theme="1"/>
      <name val="Arial"/>
      <family val="2"/>
    </font>
    <font>
      <sz val="11"/>
      <color theme="1"/>
      <name val="Arial"/>
      <family val="2"/>
    </font>
    <font>
      <sz val="11"/>
      <color theme="1"/>
      <name val="Times New Roman"/>
      <family val="1"/>
    </font>
    <font>
      <b/>
      <sz val="11"/>
      <color theme="1"/>
      <name val="Calibri"/>
      <family val="2"/>
    </font>
    <font>
      <b/>
      <sz val="14"/>
      <color theme="3"/>
      <name val="Calibri"/>
      <family val="2"/>
      <scheme val="minor"/>
    </font>
    <font>
      <b/>
      <sz val="12"/>
      <color rgb="FFFFFF00"/>
      <name val="Candara"/>
      <family val="2"/>
    </font>
    <font>
      <b/>
      <sz val="11"/>
      <color rgb="FF0EF2DC"/>
      <name val="Candara"/>
      <family val="2"/>
    </font>
    <font>
      <b/>
      <u/>
      <sz val="11"/>
      <color rgb="FF0EF2DC"/>
      <name val="Candara"/>
      <family val="2"/>
    </font>
    <font>
      <sz val="14"/>
      <color theme="0"/>
      <name val="Arial Rounded MT Bold"/>
      <family val="2"/>
    </font>
    <font>
      <b/>
      <sz val="14"/>
      <color rgb="FF7030A0"/>
      <name val="Calibri"/>
      <family val="2"/>
      <scheme val="minor"/>
    </font>
    <font>
      <b/>
      <u/>
      <sz val="11"/>
      <color rgb="FF7030A0"/>
      <name val="Calibri"/>
      <family val="2"/>
      <scheme val="minor"/>
    </font>
    <font>
      <b/>
      <sz val="11"/>
      <color rgb="FFFFFF00"/>
      <name val="Candara"/>
      <family val="2"/>
    </font>
    <font>
      <sz val="11"/>
      <name val="Calibri"/>
      <family val="2"/>
      <scheme val="minor"/>
    </font>
    <font>
      <b/>
      <sz val="14"/>
      <color rgb="FFC00000"/>
      <name val="Calibri"/>
      <family val="2"/>
      <scheme val="minor"/>
    </font>
    <font>
      <b/>
      <sz val="18"/>
      <color rgb="FF0066FF"/>
      <name val="Arial Black"/>
      <family val="2"/>
    </font>
    <font>
      <b/>
      <sz val="14"/>
      <color theme="0"/>
      <name val="Calibri"/>
      <family val="2"/>
      <scheme val="minor"/>
    </font>
    <font>
      <b/>
      <sz val="11"/>
      <color rgb="FF0000FF"/>
      <name val="Calibri"/>
      <family val="2"/>
    </font>
    <font>
      <b/>
      <sz val="11"/>
      <color rgb="FF0000FF"/>
      <name val="Calibri"/>
      <family val="2"/>
      <scheme val="minor"/>
    </font>
    <font>
      <b/>
      <sz val="11"/>
      <color rgb="FF333399"/>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theme="3" tint="-0.249977111117893"/>
        <bgColor indexed="64"/>
      </patternFill>
    </fill>
    <fill>
      <patternFill patternType="solid">
        <fgColor theme="8" tint="0.59999389629810485"/>
        <bgColor indexed="64"/>
      </patternFill>
    </fill>
    <fill>
      <patternFill patternType="solid">
        <fgColor rgb="FF9BC3FF"/>
        <bgColor indexed="64"/>
      </patternFill>
    </fill>
    <fill>
      <patternFill patternType="solid">
        <fgColor rgb="FF65A3FF"/>
        <bgColor indexed="64"/>
      </patternFill>
    </fill>
    <fill>
      <patternFill patternType="solid">
        <fgColor rgb="FF0066FF"/>
        <bgColor indexed="64"/>
      </patternFill>
    </fill>
    <fill>
      <patternFill patternType="solid">
        <fgColor rgb="FFABFFD1"/>
        <bgColor indexed="64"/>
      </patternFill>
    </fill>
    <fill>
      <patternFill patternType="solid">
        <fgColor rgb="FFCCFF66"/>
        <bgColor indexed="64"/>
      </patternFill>
    </fill>
    <fill>
      <patternFill patternType="solid">
        <fgColor rgb="FF6600FF"/>
        <bgColor indexed="64"/>
      </patternFill>
    </fill>
  </fills>
  <borders count="56">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00FF"/>
      </left>
      <right/>
      <top/>
      <bottom/>
      <diagonal/>
    </border>
    <border>
      <left style="thin">
        <color auto="1"/>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350">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Alignment="1" applyProtection="1">
      <protection locked="0"/>
    </xf>
    <xf numFmtId="164" fontId="11" fillId="0" borderId="3" xfId="2" applyNumberFormat="1" applyFont="1" applyBorder="1" applyAlignment="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Alignment="1" applyProtection="1">
      <protection locked="0"/>
    </xf>
    <xf numFmtId="164" fontId="7" fillId="0" borderId="3" xfId="2" applyNumberFormat="1" applyBorder="1" applyAlignment="1" applyProtection="1">
      <protection locked="0"/>
    </xf>
    <xf numFmtId="164" fontId="9" fillId="0" borderId="3" xfId="2" applyNumberFormat="1" applyFont="1" applyBorder="1" applyProtection="1"/>
    <xf numFmtId="165" fontId="9" fillId="0" borderId="3" xfId="4" applyNumberFormat="1" applyFont="1" applyBorder="1" applyProtection="1"/>
    <xf numFmtId="164" fontId="9" fillId="0" borderId="21" xfId="2" applyNumberFormat="1" applyFont="1" applyBorder="1" applyAlignment="1" applyProtection="1"/>
    <xf numFmtId="164" fontId="12" fillId="0" borderId="22" xfId="2" applyNumberFormat="1" applyFont="1" applyBorder="1" applyAlignment="1" applyProtection="1"/>
    <xf numFmtId="164" fontId="9" fillId="0" borderId="17" xfId="2" applyNumberFormat="1" applyFont="1" applyBorder="1" applyProtection="1"/>
    <xf numFmtId="164" fontId="0" fillId="0" borderId="0" xfId="0" applyNumberForma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Border="1" applyAlignment="1" applyProtection="1">
      <alignment vertical="center"/>
      <protection locked="0"/>
    </xf>
    <xf numFmtId="0" fontId="0" fillId="0" borderId="0" xfId="0"/>
    <xf numFmtId="0" fontId="0" fillId="0" borderId="0" xfId="0" applyAlignment="1">
      <alignment wrapText="1"/>
    </xf>
    <xf numFmtId="0" fontId="0" fillId="0" borderId="0" xfId="0" applyProtection="1">
      <protection locked="0"/>
    </xf>
    <xf numFmtId="44" fontId="0" fillId="0" borderId="3" xfId="1" applyFont="1" applyBorder="1" applyProtection="1">
      <protection locked="0"/>
    </xf>
    <xf numFmtId="0" fontId="17" fillId="0" borderId="0" xfId="0" applyFont="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0" fillId="0" borderId="0" xfId="0" applyBorder="1" applyAlignment="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Border="1" applyProtection="1">
      <protection locked="0"/>
    </xf>
    <xf numFmtId="0" fontId="5" fillId="0" borderId="0" xfId="0" applyFont="1" applyProtection="1">
      <protection locked="0"/>
    </xf>
    <xf numFmtId="0" fontId="2" fillId="0" borderId="0" xfId="0" applyFont="1" applyAlignme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29" fillId="0" borderId="0" xfId="0" applyFont="1" applyProtection="1">
      <protection locked="0"/>
    </xf>
    <xf numFmtId="0" fontId="28" fillId="0" borderId="0" xfId="0" applyFont="1" applyAlignment="1" applyProtection="1">
      <alignment horizontal="left" indent="2"/>
      <protection locked="0"/>
    </xf>
    <xf numFmtId="0" fontId="0" fillId="0" borderId="23" xfId="0" applyBorder="1" applyProtection="1">
      <protection locked="0"/>
    </xf>
    <xf numFmtId="0" fontId="16" fillId="0" borderId="0" xfId="0" applyFont="1" applyProtection="1">
      <protection locked="0"/>
    </xf>
    <xf numFmtId="0" fontId="0" fillId="0" borderId="0" xfId="0" applyAlignment="1">
      <alignment horizontal="center"/>
    </xf>
    <xf numFmtId="0" fontId="31" fillId="0" borderId="0" xfId="0" applyFont="1"/>
    <xf numFmtId="0" fontId="0" fillId="0" borderId="0" xfId="0" applyBorder="1" applyAlignment="1" applyProtection="1">
      <alignment horizontal="left" vertical="top" wrapText="1"/>
      <protection locked="0"/>
    </xf>
    <xf numFmtId="0" fontId="34"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Fill="1" applyBorder="1"/>
    <xf numFmtId="0" fontId="0" fillId="0" borderId="0" xfId="0" applyProtection="1"/>
    <xf numFmtId="0" fontId="33" fillId="0" borderId="0" xfId="0" applyFont="1" applyAlignment="1" applyProtection="1">
      <alignment horizontal="left" indent="1"/>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0" borderId="0"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0" fillId="0" borderId="0" xfId="0" applyFill="1" applyBorder="1" applyProtection="1">
      <protection locked="0"/>
    </xf>
    <xf numFmtId="0" fontId="0" fillId="0" borderId="0" xfId="0" applyAlignment="1" applyProtection="1">
      <alignment horizontal="left"/>
      <protection locked="0"/>
    </xf>
    <xf numFmtId="0" fontId="0" fillId="0" borderId="0"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applyFill="1" applyProtection="1">
      <protection locked="0"/>
    </xf>
    <xf numFmtId="0" fontId="0" fillId="0" borderId="0"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164" fontId="0" fillId="0" borderId="0" xfId="0" applyNumberFormat="1" applyFill="1" applyBorder="1" applyAlignment="1" applyProtection="1">
      <alignment vertical="center"/>
      <protection locked="0"/>
    </xf>
    <xf numFmtId="0" fontId="0" fillId="0" borderId="37" xfId="0" applyBorder="1" applyAlignment="1" applyProtection="1">
      <alignment horizontal="center"/>
      <protection locked="0"/>
    </xf>
    <xf numFmtId="0" fontId="0" fillId="0" borderId="37" xfId="0" applyFont="1" applyBorder="1" applyAlignment="1" applyProtection="1">
      <alignment horizontal="center"/>
      <protection locked="0"/>
    </xf>
    <xf numFmtId="0" fontId="40" fillId="0" borderId="0" xfId="0" applyFont="1" applyAlignment="1" applyProtection="1">
      <alignment vertical="top"/>
      <protection locked="0"/>
    </xf>
    <xf numFmtId="0" fontId="40" fillId="0" borderId="0" xfId="0" applyFont="1" applyProtection="1">
      <protection locked="0"/>
    </xf>
    <xf numFmtId="44" fontId="30" fillId="0" borderId="0" xfId="1" applyFont="1" applyFill="1" applyBorder="1" applyProtection="1"/>
    <xf numFmtId="0" fontId="42" fillId="0" borderId="0" xfId="0" applyFont="1" applyProtection="1">
      <protection locked="0"/>
    </xf>
    <xf numFmtId="0" fontId="16" fillId="0" borderId="13" xfId="0" applyFont="1" applyBorder="1" applyAlignment="1" applyProtection="1">
      <alignment horizontal="center" vertical="center"/>
    </xf>
    <xf numFmtId="0" fontId="16" fillId="0" borderId="49" xfId="0" applyFont="1" applyBorder="1" applyAlignment="1" applyProtection="1">
      <alignment horizontal="center" vertical="center"/>
    </xf>
    <xf numFmtId="6" fontId="0" fillId="0" borderId="50" xfId="0" applyNumberFormat="1" applyFill="1" applyBorder="1" applyAlignment="1" applyProtection="1">
      <alignment horizontal="center"/>
    </xf>
    <xf numFmtId="0" fontId="0" fillId="0" borderId="52" xfId="0" applyFill="1" applyBorder="1" applyAlignment="1" applyProtection="1">
      <alignment horizontal="left" indent="1"/>
    </xf>
    <xf numFmtId="166" fontId="0" fillId="0" borderId="50" xfId="0" applyNumberFormat="1" applyFill="1" applyBorder="1" applyAlignment="1" applyProtection="1">
      <alignment horizontal="center"/>
    </xf>
    <xf numFmtId="0" fontId="44" fillId="0" borderId="0" xfId="0" applyFont="1" applyFill="1" applyBorder="1" applyAlignment="1">
      <alignment horizontal="left" vertical="top"/>
    </xf>
    <xf numFmtId="0" fontId="0" fillId="0" borderId="0" xfId="0" applyFill="1" applyBorder="1" applyAlignment="1">
      <alignment horizontal="left" vertical="top" indent="10"/>
    </xf>
    <xf numFmtId="0" fontId="45" fillId="0" borderId="0" xfId="0" applyFont="1" applyFill="1" applyBorder="1" applyAlignment="1">
      <alignment horizontal="left" vertical="top"/>
    </xf>
    <xf numFmtId="0" fontId="45" fillId="0" borderId="0" xfId="0" applyFont="1" applyFill="1" applyBorder="1" applyAlignment="1">
      <alignment horizontal="left" vertical="top" wrapText="1" indent="9"/>
    </xf>
    <xf numFmtId="0" fontId="0" fillId="0" borderId="0" xfId="0" applyFill="1" applyBorder="1" applyAlignment="1">
      <alignment horizontal="left" vertical="top" indent="9"/>
    </xf>
    <xf numFmtId="0" fontId="45" fillId="0" borderId="0" xfId="0" applyFont="1" applyFill="1" applyBorder="1" applyAlignment="1">
      <alignment horizontal="left" vertical="top" indent="9"/>
    </xf>
    <xf numFmtId="0" fontId="45" fillId="0" borderId="0" xfId="0" applyFont="1" applyFill="1" applyBorder="1" applyAlignment="1">
      <alignment horizontal="left" vertical="top" indent="12"/>
    </xf>
    <xf numFmtId="0" fontId="0" fillId="0" borderId="0" xfId="0" applyFill="1" applyBorder="1" applyAlignment="1">
      <alignment horizontal="left" vertical="top" wrapText="1" indent="12"/>
    </xf>
    <xf numFmtId="0" fontId="0" fillId="0" borderId="0" xfId="0" applyFill="1" applyBorder="1" applyAlignment="1">
      <alignment horizontal="left" vertical="top" wrapText="1" indent="9"/>
    </xf>
    <xf numFmtId="0" fontId="45" fillId="0" borderId="0" xfId="0" applyFont="1" applyFill="1" applyBorder="1" applyAlignment="1">
      <alignment horizontal="left" vertical="top" wrapText="1"/>
    </xf>
    <xf numFmtId="0" fontId="45" fillId="0" borderId="0" xfId="0" applyFont="1" applyFill="1" applyBorder="1" applyAlignment="1">
      <alignment horizontal="left" vertical="top" wrapText="1" indent="5"/>
    </xf>
    <xf numFmtId="0" fontId="0" fillId="0" borderId="0" xfId="0" applyFill="1" applyBorder="1" applyAlignment="1">
      <alignment horizontal="left" vertical="top" wrapText="1"/>
    </xf>
    <xf numFmtId="0" fontId="45" fillId="0" borderId="0" xfId="0" applyFont="1" applyFill="1" applyBorder="1" applyAlignment="1">
      <alignment horizontal="left" vertical="top" indent="5"/>
    </xf>
    <xf numFmtId="0" fontId="45" fillId="0" borderId="0" xfId="0" applyFont="1" applyFill="1" applyBorder="1" applyAlignment="1">
      <alignment horizontal="left" vertical="top" indent="7"/>
    </xf>
    <xf numFmtId="0" fontId="45" fillId="0" borderId="0" xfId="0" applyFont="1" applyFill="1" applyBorder="1" applyAlignment="1">
      <alignment horizontal="left" vertical="top" wrapText="1" indent="7"/>
    </xf>
    <xf numFmtId="0" fontId="45" fillId="0" borderId="0" xfId="0" applyFont="1" applyFill="1" applyBorder="1" applyAlignment="1">
      <alignment horizontal="left" vertical="top" wrapText="1" indent="10"/>
    </xf>
    <xf numFmtId="0" fontId="0" fillId="0" borderId="0" xfId="0" applyFill="1" applyBorder="1" applyAlignment="1">
      <alignment horizontal="left" vertical="top" wrapText="1" indent="10"/>
    </xf>
    <xf numFmtId="0" fontId="0" fillId="0" borderId="0" xfId="0" applyFill="1" applyBorder="1" applyAlignment="1">
      <alignment horizontal="left" vertical="top" wrapText="1" indent="7"/>
    </xf>
    <xf numFmtId="0" fontId="0" fillId="0" borderId="0" xfId="0" applyFill="1" applyBorder="1" applyAlignment="1">
      <alignment horizontal="left" vertical="top" wrapText="1" indent="8"/>
    </xf>
    <xf numFmtId="0" fontId="45" fillId="0" borderId="0" xfId="0" applyFont="1" applyFill="1" applyBorder="1" applyAlignment="1">
      <alignment horizontal="left" vertical="top" wrapText="1" indent="12"/>
    </xf>
    <xf numFmtId="0" fontId="45" fillId="0" borderId="0" xfId="0" applyFont="1" applyFill="1" applyBorder="1" applyAlignment="1">
      <alignment horizontal="left" vertical="top" wrapText="1" indent="14"/>
    </xf>
    <xf numFmtId="0" fontId="45" fillId="0" borderId="0" xfId="0" applyFont="1" applyFill="1" applyBorder="1" applyAlignment="1">
      <alignment horizontal="left" vertical="top" wrapText="1" indent="20"/>
    </xf>
    <xf numFmtId="0" fontId="45" fillId="0" borderId="0" xfId="0" applyFont="1" applyFill="1" applyBorder="1" applyAlignment="1">
      <alignment horizontal="left" vertical="top" wrapText="1" indent="24"/>
    </xf>
    <xf numFmtId="0" fontId="0" fillId="0" borderId="53" xfId="0" applyFill="1" applyBorder="1" applyAlignment="1">
      <alignment horizontal="left" vertical="top" wrapText="1"/>
    </xf>
    <xf numFmtId="0" fontId="0" fillId="0" borderId="17" xfId="0" applyFill="1" applyBorder="1" applyAlignment="1">
      <alignment horizontal="left" vertical="top" wrapText="1"/>
    </xf>
    <xf numFmtId="0" fontId="0" fillId="0" borderId="0" xfId="0" applyFill="1" applyBorder="1" applyAlignment="1">
      <alignment horizontal="left" vertical="top"/>
    </xf>
    <xf numFmtId="0" fontId="23" fillId="0" borderId="0" xfId="0" applyFont="1" applyFill="1" applyAlignment="1" applyProtection="1">
      <alignment horizontal="left" vertical="top" indent="1"/>
    </xf>
    <xf numFmtId="0" fontId="23" fillId="0" borderId="0" xfId="0" applyFont="1" applyFill="1" applyAlignment="1" applyProtection="1">
      <alignment horizontal="left" indent="3"/>
    </xf>
    <xf numFmtId="0" fontId="0" fillId="5" borderId="0" xfId="0" applyFill="1"/>
    <xf numFmtId="0" fontId="0" fillId="0" borderId="0" xfId="0" applyFill="1" applyAlignment="1">
      <alignment horizontal="center"/>
    </xf>
    <xf numFmtId="0" fontId="32" fillId="0" borderId="0" xfId="0" applyFont="1" applyAlignment="1" applyProtection="1">
      <alignment horizontal="left" vertical="top" indent="1"/>
      <protection locked="0"/>
    </xf>
    <xf numFmtId="0" fontId="32" fillId="0" borderId="0" xfId="0" applyFont="1" applyAlignment="1" applyProtection="1">
      <alignment horizontal="left" indent="3"/>
      <protection locked="0"/>
    </xf>
    <xf numFmtId="0" fontId="2" fillId="0" borderId="43" xfId="0" applyFont="1" applyBorder="1" applyProtection="1">
      <protection locked="0"/>
    </xf>
    <xf numFmtId="44" fontId="0" fillId="0" borderId="44" xfId="1" applyFont="1" applyBorder="1" applyProtection="1">
      <protection locked="0"/>
    </xf>
    <xf numFmtId="0" fontId="2" fillId="5" borderId="0" xfId="0" applyFont="1" applyFill="1" applyProtection="1">
      <protection locked="0"/>
    </xf>
    <xf numFmtId="0" fontId="16" fillId="5" borderId="0" xfId="0" applyFont="1" applyFill="1" applyProtection="1">
      <protection locked="0"/>
    </xf>
    <xf numFmtId="0" fontId="48" fillId="0" borderId="0" xfId="0" applyFont="1" applyFill="1" applyAlignment="1">
      <alignment horizontal="center" vertical="center"/>
    </xf>
    <xf numFmtId="0" fontId="49" fillId="0" borderId="0" xfId="0" applyFont="1" applyFill="1" applyAlignment="1"/>
    <xf numFmtId="0" fontId="0" fillId="0" borderId="0" xfId="0" applyFill="1" applyBorder="1" applyAlignment="1">
      <alignment horizontal="left"/>
    </xf>
    <xf numFmtId="0" fontId="49" fillId="0" borderId="0" xfId="0" applyFont="1" applyFill="1" applyAlignment="1">
      <alignment horizontal="left" indent="14"/>
    </xf>
    <xf numFmtId="0" fontId="49" fillId="0" borderId="0" xfId="0" applyFont="1" applyFill="1" applyAlignment="1">
      <alignment horizontal="left" vertical="center" indent="16"/>
    </xf>
    <xf numFmtId="0" fontId="51" fillId="0" borderId="0" xfId="0" applyFont="1" applyFill="1" applyAlignment="1">
      <alignment horizontal="left" vertical="center" indent="16"/>
    </xf>
    <xf numFmtId="0" fontId="0" fillId="0" borderId="0" xfId="0" applyFill="1" applyBorder="1" applyAlignment="1">
      <alignment horizontal="left" vertical="top" indent="5"/>
    </xf>
    <xf numFmtId="0" fontId="49" fillId="0" borderId="0" xfId="0" applyFont="1" applyFill="1" applyAlignment="1">
      <alignment vertical="center"/>
    </xf>
    <xf numFmtId="0" fontId="49" fillId="0" borderId="0" xfId="0" applyFont="1" applyFill="1" applyAlignment="1">
      <alignment horizontal="left" vertical="center" indent="14"/>
    </xf>
    <xf numFmtId="0" fontId="49" fillId="0" borderId="0" xfId="0" applyFont="1" applyFill="1" applyAlignment="1">
      <alignment horizontal="left" vertical="center" wrapText="1" indent="14"/>
    </xf>
    <xf numFmtId="0" fontId="49" fillId="0" borderId="0" xfId="0" applyFont="1" applyFill="1" applyAlignment="1">
      <alignment horizontal="left" vertical="center" wrapText="1" indent="16"/>
    </xf>
    <xf numFmtId="0" fontId="49" fillId="0" borderId="0" xfId="0" applyFont="1" applyFill="1" applyAlignment="1">
      <alignment horizontal="left" wrapText="1" indent="14"/>
    </xf>
    <xf numFmtId="0" fontId="49" fillId="0" borderId="0" xfId="0" applyFont="1" applyFill="1" applyAlignment="1">
      <alignment horizontal="left" wrapText="1" indent="16"/>
    </xf>
    <xf numFmtId="0" fontId="49" fillId="0" borderId="0" xfId="0" applyFont="1" applyFill="1" applyAlignment="1">
      <alignment horizontal="left" vertical="center" wrapText="1" indent="18"/>
    </xf>
    <xf numFmtId="0" fontId="49" fillId="0" borderId="0" xfId="0" applyFont="1" applyFill="1" applyAlignment="1">
      <alignment horizontal="left" vertical="center" indent="15"/>
    </xf>
    <xf numFmtId="0" fontId="49" fillId="0" borderId="0" xfId="0" applyFont="1" applyFill="1" applyAlignment="1">
      <alignment horizontal="left" vertical="center" wrapText="1" indent="17"/>
    </xf>
    <xf numFmtId="0" fontId="49" fillId="0" borderId="0" xfId="0" applyFont="1" applyFill="1" applyAlignment="1">
      <alignment horizontal="left" vertical="center" wrapText="1" indent="15"/>
    </xf>
    <xf numFmtId="0" fontId="49" fillId="0" borderId="0" xfId="0" applyFont="1" applyFill="1" applyAlignment="1">
      <alignment horizontal="left" vertical="center" indent="17"/>
    </xf>
    <xf numFmtId="0" fontId="56" fillId="0" borderId="0" xfId="0" applyFont="1" applyFill="1" applyAlignment="1">
      <alignment horizontal="left" vertical="center" indent="17"/>
    </xf>
    <xf numFmtId="0" fontId="49" fillId="0" borderId="0" xfId="0" applyFont="1" applyFill="1" applyAlignment="1">
      <alignment horizontal="left" vertical="center" wrapText="1" indent="19"/>
    </xf>
    <xf numFmtId="0" fontId="54" fillId="0" borderId="0" xfId="0" applyFont="1" applyFill="1" applyAlignment="1">
      <alignment horizontal="center" vertical="center"/>
    </xf>
    <xf numFmtId="0" fontId="56" fillId="0" borderId="0" xfId="0" applyFont="1" applyFill="1" applyAlignment="1">
      <alignment horizontal="left" vertical="center" wrapText="1" indent="17"/>
    </xf>
    <xf numFmtId="0" fontId="51" fillId="0" borderId="0" xfId="0" applyFont="1" applyFill="1" applyAlignment="1">
      <alignment horizontal="left" vertical="center" wrapText="1" indent="15"/>
    </xf>
    <xf numFmtId="0" fontId="51" fillId="0" borderId="0" xfId="0" applyFont="1" applyFill="1" applyAlignment="1">
      <alignment horizontal="left" vertical="center" wrapText="1" indent="17"/>
    </xf>
    <xf numFmtId="0" fontId="58" fillId="0" borderId="0" xfId="0" applyFont="1" applyFill="1" applyAlignment="1">
      <alignment horizontal="left" vertical="center" wrapText="1" indent="17"/>
    </xf>
    <xf numFmtId="0" fontId="51" fillId="0" borderId="0" xfId="0" applyFont="1" applyFill="1" applyAlignment="1">
      <alignment horizontal="left" vertical="top" wrapText="1" indent="15"/>
    </xf>
    <xf numFmtId="0" fontId="51" fillId="0" borderId="0" xfId="0" applyFont="1" applyFill="1" applyAlignment="1">
      <alignment horizontal="left" vertical="top" wrapText="1" indent="17"/>
    </xf>
    <xf numFmtId="0" fontId="59" fillId="0" borderId="0" xfId="0" applyFont="1" applyFill="1" applyAlignment="1">
      <alignment horizontal="left" vertical="center" indent="15"/>
    </xf>
    <xf numFmtId="0" fontId="54" fillId="0" borderId="53" xfId="0" applyFont="1" applyFill="1" applyBorder="1" applyAlignment="1">
      <alignment horizontal="left" vertical="center" indent="4"/>
    </xf>
    <xf numFmtId="0" fontId="49" fillId="0" borderId="30" xfId="0" applyFont="1" applyFill="1" applyBorder="1" applyAlignment="1">
      <alignment horizontal="left" vertical="center" indent="3"/>
    </xf>
    <xf numFmtId="0" fontId="60" fillId="0" borderId="30" xfId="0" applyFont="1" applyFill="1" applyBorder="1" applyAlignment="1">
      <alignment horizontal="left" vertical="center" indent="3"/>
    </xf>
    <xf numFmtId="0" fontId="61" fillId="0" borderId="30" xfId="0" applyFont="1" applyFill="1" applyBorder="1" applyAlignment="1">
      <alignment horizontal="left" vertical="center" indent="3"/>
    </xf>
    <xf numFmtId="0" fontId="61" fillId="0" borderId="17" xfId="0" applyFont="1" applyFill="1" applyBorder="1" applyAlignment="1">
      <alignment horizontal="left" vertical="center" indent="3"/>
    </xf>
    <xf numFmtId="0" fontId="62" fillId="0" borderId="0" xfId="0" applyFont="1" applyFill="1" applyAlignment="1">
      <alignment vertical="center"/>
    </xf>
    <xf numFmtId="0" fontId="49" fillId="0" borderId="0" xfId="0" applyFont="1" applyFill="1" applyAlignment="1">
      <alignment horizontal="left" vertical="center" indent="20"/>
    </xf>
    <xf numFmtId="0" fontId="49" fillId="0" borderId="0" xfId="0" applyFont="1" applyFill="1" applyAlignment="1">
      <alignment horizontal="left" vertical="center" indent="23"/>
    </xf>
    <xf numFmtId="0" fontId="49" fillId="0" borderId="0" xfId="0" applyFont="1" applyFill="1" applyAlignment="1">
      <alignment horizontal="left" vertical="center" indent="12"/>
    </xf>
    <xf numFmtId="0" fontId="49" fillId="0" borderId="0" xfId="0" applyFont="1" applyFill="1" applyAlignment="1">
      <alignment horizontal="left" vertical="center" wrapText="1" indent="12"/>
    </xf>
    <xf numFmtId="0" fontId="0" fillId="0" borderId="0" xfId="0" applyAlignment="1" applyProtection="1">
      <protection locked="0"/>
    </xf>
    <xf numFmtId="0" fontId="16" fillId="0" borderId="0" xfId="0" applyFont="1" applyAlignment="1" applyProtection="1">
      <alignment horizontal="left" indent="5"/>
      <protection locked="0"/>
    </xf>
    <xf numFmtId="0" fontId="2" fillId="0" borderId="0" xfId="0" applyFont="1" applyAlignment="1" applyProtection="1">
      <alignment horizontal="left" indent="5"/>
      <protection locked="0"/>
    </xf>
    <xf numFmtId="0" fontId="0" fillId="7" borderId="52" xfId="0" applyFill="1" applyBorder="1" applyAlignment="1" applyProtection="1">
      <alignment horizontal="left" indent="1"/>
    </xf>
    <xf numFmtId="166" fontId="0" fillId="7" borderId="50" xfId="0" applyNumberFormat="1" applyFill="1" applyBorder="1" applyAlignment="1" applyProtection="1">
      <alignment horizontal="center"/>
    </xf>
    <xf numFmtId="0" fontId="72" fillId="0" borderId="0" xfId="0" applyFont="1" applyProtection="1">
      <protection locked="0"/>
    </xf>
    <xf numFmtId="0" fontId="23" fillId="0" borderId="0" xfId="0" applyFont="1" applyFill="1" applyBorder="1" applyAlignment="1" applyProtection="1">
      <alignment vertical="center"/>
      <protection locked="0"/>
    </xf>
    <xf numFmtId="0" fontId="23" fillId="0" borderId="0" xfId="0" quotePrefix="1" applyFont="1" applyFill="1" applyBorder="1" applyAlignment="1" applyProtection="1">
      <alignment vertical="center"/>
      <protection locked="0"/>
    </xf>
    <xf numFmtId="0" fontId="20" fillId="9" borderId="16" xfId="0" applyFont="1" applyFill="1" applyBorder="1" applyAlignment="1" applyProtection="1">
      <alignment horizontal="center" vertical="center"/>
      <protection locked="0"/>
    </xf>
    <xf numFmtId="0" fontId="23" fillId="8" borderId="0" xfId="0" applyFont="1" applyFill="1" applyAlignment="1" applyProtection="1">
      <alignment horizontal="left" vertical="top" indent="1"/>
    </xf>
    <xf numFmtId="0" fontId="23" fillId="8" borderId="0" xfId="0" applyFont="1" applyFill="1" applyAlignment="1" applyProtection="1">
      <alignment horizontal="left" indent="3"/>
    </xf>
    <xf numFmtId="0" fontId="0" fillId="0" borderId="0" xfId="0" applyBorder="1" applyAlignment="1" applyProtection="1">
      <alignment horizontal="left" vertical="top" wrapText="1"/>
      <protection locked="0"/>
    </xf>
    <xf numFmtId="1" fontId="0" fillId="8" borderId="14" xfId="0" applyNumberFormat="1" applyFill="1" applyBorder="1" applyAlignment="1" applyProtection="1">
      <alignment horizontal="center"/>
      <protection locked="0"/>
    </xf>
    <xf numFmtId="0" fontId="0" fillId="8" borderId="3" xfId="0" applyFill="1" applyBorder="1" applyAlignment="1" applyProtection="1">
      <alignment horizontal="center"/>
      <protection locked="0"/>
    </xf>
    <xf numFmtId="0" fontId="2" fillId="8" borderId="23" xfId="0" applyFont="1" applyFill="1" applyBorder="1" applyAlignment="1" applyProtection="1">
      <alignment horizontal="center"/>
      <protection locked="0"/>
    </xf>
    <xf numFmtId="44" fontId="2" fillId="8" borderId="13" xfId="1" applyFont="1" applyFill="1" applyBorder="1" applyProtection="1"/>
    <xf numFmtId="0" fontId="2" fillId="8" borderId="43" xfId="0" applyFont="1" applyFill="1" applyBorder="1" applyAlignment="1" applyProtection="1">
      <alignment horizontal="center"/>
      <protection locked="0"/>
    </xf>
    <xf numFmtId="44" fontId="0" fillId="8" borderId="44" xfId="0" applyNumberFormat="1" applyFill="1" applyBorder="1" applyProtection="1">
      <protection locked="0"/>
    </xf>
    <xf numFmtId="0" fontId="30" fillId="9" borderId="43" xfId="0" applyFont="1" applyFill="1" applyBorder="1" applyAlignment="1" applyProtection="1">
      <alignment horizontal="center" vertical="center"/>
      <protection locked="0"/>
    </xf>
    <xf numFmtId="44" fontId="30" fillId="9" borderId="44" xfId="1" applyFont="1" applyFill="1" applyBorder="1" applyAlignment="1" applyProtection="1">
      <alignment vertical="center"/>
    </xf>
    <xf numFmtId="0" fontId="2" fillId="8" borderId="25" xfId="0" applyFont="1" applyFill="1" applyBorder="1" applyAlignment="1" applyProtection="1">
      <alignment horizontal="center"/>
      <protection locked="0"/>
    </xf>
    <xf numFmtId="0" fontId="0" fillId="8" borderId="51" xfId="0" applyFill="1" applyBorder="1" applyAlignment="1" applyProtection="1">
      <alignment horizontal="left" indent="1"/>
    </xf>
    <xf numFmtId="0" fontId="0" fillId="8" borderId="42" xfId="0" applyFill="1" applyBorder="1" applyAlignment="1" applyProtection="1">
      <alignment horizontal="center"/>
    </xf>
    <xf numFmtId="0" fontId="0" fillId="8" borderId="52" xfId="0" applyFill="1" applyBorder="1" applyAlignment="1" applyProtection="1">
      <alignment horizontal="left" indent="1"/>
    </xf>
    <xf numFmtId="166" fontId="0" fillId="8" borderId="50" xfId="0" applyNumberFormat="1" applyFill="1" applyBorder="1" applyAlignment="1" applyProtection="1">
      <alignment horizontal="center"/>
    </xf>
    <xf numFmtId="0" fontId="70" fillId="11" borderId="33" xfId="0" applyFont="1" applyFill="1" applyBorder="1" applyAlignment="1" applyProtection="1">
      <alignment horizontal="left" vertical="center" wrapText="1" indent="1"/>
    </xf>
    <xf numFmtId="0" fontId="17" fillId="11" borderId="35" xfId="0" applyFont="1" applyFill="1" applyBorder="1" applyAlignment="1">
      <alignment horizontal="left" wrapText="1" indent="1"/>
    </xf>
    <xf numFmtId="44" fontId="0" fillId="0" borderId="44" xfId="1" applyFont="1" applyBorder="1" applyProtection="1"/>
    <xf numFmtId="44" fontId="0" fillId="8" borderId="26" xfId="0" applyNumberFormat="1" applyFill="1" applyBorder="1" applyProtection="1"/>
    <xf numFmtId="6" fontId="23" fillId="0" borderId="38" xfId="0" applyNumberFormat="1" applyFont="1" applyFill="1" applyBorder="1" applyAlignment="1">
      <alignment horizontal="left" vertical="top" indent="1"/>
    </xf>
    <xf numFmtId="6" fontId="33" fillId="0" borderId="54" xfId="0" applyNumberFormat="1" applyFont="1" applyFill="1" applyBorder="1" applyAlignment="1">
      <alignment horizontal="center" vertical="top"/>
    </xf>
    <xf numFmtId="0" fontId="51" fillId="0" borderId="0" xfId="0" applyFont="1" applyAlignment="1">
      <alignment horizontal="left" vertical="center" indent="15"/>
    </xf>
    <xf numFmtId="166" fontId="78" fillId="8" borderId="50" xfId="0" applyNumberFormat="1" applyFont="1" applyFill="1" applyBorder="1" applyAlignment="1" applyProtection="1">
      <alignment horizontal="center"/>
    </xf>
    <xf numFmtId="166" fontId="78" fillId="0" borderId="50" xfId="0" applyNumberFormat="1" applyFont="1" applyFill="1" applyBorder="1" applyAlignment="1" applyProtection="1">
      <alignment horizontal="center"/>
    </xf>
    <xf numFmtId="0" fontId="22" fillId="0" borderId="0" xfId="0" applyFont="1" applyAlignment="1" applyProtection="1">
      <alignment horizontal="center"/>
      <protection locked="0"/>
    </xf>
    <xf numFmtId="0" fontId="0" fillId="8" borderId="4" xfId="0" applyFill="1" applyBorder="1" applyAlignment="1" applyProtection="1">
      <alignment horizontal="left" vertical="top" wrapText="1"/>
      <protection locked="0"/>
    </xf>
    <xf numFmtId="0" fontId="0" fillId="8" borderId="2" xfId="0" applyFill="1" applyBorder="1" applyAlignment="1" applyProtection="1">
      <alignment horizontal="left" vertical="top" wrapText="1"/>
      <protection locked="0"/>
    </xf>
    <xf numFmtId="0" fontId="0" fillId="8" borderId="5" xfId="0" applyFill="1" applyBorder="1" applyAlignment="1" applyProtection="1">
      <alignment horizontal="left" vertical="top" wrapText="1"/>
      <protection locked="0"/>
    </xf>
    <xf numFmtId="0" fontId="0" fillId="8" borderId="6" xfId="0" applyFill="1" applyBorder="1" applyAlignment="1" applyProtection="1">
      <alignment horizontal="left" vertical="top" wrapText="1"/>
      <protection locked="0"/>
    </xf>
    <xf numFmtId="0" fontId="0" fillId="8" borderId="0" xfId="0" applyFill="1" applyBorder="1" applyAlignment="1" applyProtection="1">
      <alignment horizontal="left" vertical="top" wrapText="1"/>
      <protection locked="0"/>
    </xf>
    <xf numFmtId="0" fontId="0" fillId="8" borderId="7" xfId="0" applyFill="1" applyBorder="1" applyAlignment="1" applyProtection="1">
      <alignment horizontal="left" vertical="top" wrapText="1"/>
      <protection locked="0"/>
    </xf>
    <xf numFmtId="0" fontId="0" fillId="8" borderId="8" xfId="0" applyFill="1" applyBorder="1" applyAlignment="1" applyProtection="1">
      <alignment horizontal="left" vertical="top" wrapText="1"/>
      <protection locked="0"/>
    </xf>
    <xf numFmtId="0" fontId="0" fillId="8" borderId="1" xfId="0" applyFill="1" applyBorder="1" applyAlignment="1" applyProtection="1">
      <alignment horizontal="left" vertical="top" wrapText="1"/>
      <protection locked="0"/>
    </xf>
    <xf numFmtId="0" fontId="0" fillId="8" borderId="9" xfId="0" applyFill="1" applyBorder="1" applyAlignment="1" applyProtection="1">
      <alignment horizontal="left" vertical="top" wrapText="1"/>
      <protection locked="0"/>
    </xf>
    <xf numFmtId="164" fontId="2" fillId="0" borderId="1" xfId="0" applyNumberFormat="1" applyFont="1" applyBorder="1" applyAlignment="1" applyProtection="1">
      <alignment horizontal="center"/>
    </xf>
    <xf numFmtId="0" fontId="19" fillId="8" borderId="0" xfId="0" applyFont="1" applyFill="1" applyAlignment="1" applyProtection="1">
      <alignment horizontal="center"/>
      <protection locked="0"/>
    </xf>
    <xf numFmtId="0" fontId="27" fillId="8" borderId="0" xfId="0" applyFont="1" applyFill="1" applyAlignment="1" applyProtection="1">
      <alignment horizontal="center" vertical="center"/>
      <protection locked="0"/>
    </xf>
    <xf numFmtId="0" fontId="68" fillId="10" borderId="0" xfId="0" applyFont="1" applyFill="1" applyAlignment="1" applyProtection="1">
      <alignment horizontal="center"/>
      <protection locked="0"/>
    </xf>
    <xf numFmtId="14" fontId="0" fillId="8" borderId="0" xfId="0" applyNumberFormat="1" applyFill="1" applyBorder="1" applyAlignment="1" applyProtection="1">
      <alignment horizontal="center"/>
      <protection locked="0"/>
    </xf>
    <xf numFmtId="14" fontId="0" fillId="8" borderId="1" xfId="0" applyNumberFormat="1" applyFill="1" applyBorder="1" applyAlignment="1" applyProtection="1">
      <alignment horizontal="center"/>
      <protection locked="0"/>
    </xf>
    <xf numFmtId="0" fontId="0" fillId="8" borderId="0" xfId="0" applyFill="1" applyBorder="1" applyAlignment="1" applyProtection="1">
      <alignment horizontal="center"/>
      <protection locked="0"/>
    </xf>
    <xf numFmtId="0" fontId="0" fillId="8" borderId="1" xfId="0" applyFill="1" applyBorder="1" applyAlignment="1" applyProtection="1">
      <alignment horizontal="center"/>
      <protection locked="0"/>
    </xf>
    <xf numFmtId="0" fontId="0" fillId="8" borderId="0" xfId="0" applyFill="1" applyBorder="1" applyAlignment="1" applyProtection="1">
      <alignment horizontal="left" vertical="center" wrapText="1" indent="1"/>
      <protection locked="0"/>
    </xf>
    <xf numFmtId="0" fontId="0" fillId="8" borderId="1" xfId="0" applyFill="1" applyBorder="1" applyAlignment="1" applyProtection="1">
      <alignment horizontal="left" vertical="center" wrapText="1" indent="1"/>
      <protection locked="0"/>
    </xf>
    <xf numFmtId="0" fontId="15" fillId="8" borderId="0" xfId="5" applyFill="1" applyBorder="1" applyAlignment="1" applyProtection="1">
      <alignment horizontal="center"/>
      <protection locked="0"/>
    </xf>
    <xf numFmtId="0" fontId="15" fillId="8" borderId="1" xfId="5" applyFill="1" applyBorder="1" applyAlignment="1" applyProtection="1">
      <alignment horizontal="center"/>
      <protection locked="0"/>
    </xf>
    <xf numFmtId="0" fontId="0" fillId="8" borderId="0" xfId="0" applyNumberFormat="1" applyFill="1" applyBorder="1" applyAlignment="1" applyProtection="1">
      <alignment horizontal="center" vertical="center"/>
      <protection locked="0"/>
    </xf>
    <xf numFmtId="0" fontId="0" fillId="8" borderId="1" xfId="0" applyNumberFormat="1" applyFill="1" applyBorder="1" applyAlignment="1" applyProtection="1">
      <alignment horizontal="center" vertic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167" fontId="0" fillId="8" borderId="0" xfId="0" applyNumberFormat="1" applyFill="1" applyAlignment="1" applyProtection="1">
      <alignment horizontal="center"/>
      <protection locked="0"/>
    </xf>
    <xf numFmtId="167" fontId="0" fillId="8" borderId="1" xfId="0" applyNumberFormat="1" applyFill="1" applyBorder="1" applyAlignment="1" applyProtection="1">
      <alignment horizontal="center"/>
      <protection locked="0"/>
    </xf>
    <xf numFmtId="0" fontId="2" fillId="8" borderId="43" xfId="0" applyFont="1" applyFill="1" applyBorder="1" applyAlignment="1" applyProtection="1">
      <alignment horizontal="center" vertical="center"/>
      <protection locked="0"/>
    </xf>
    <xf numFmtId="0" fontId="2" fillId="8" borderId="45" xfId="0" applyFont="1" applyFill="1" applyBorder="1" applyAlignment="1" applyProtection="1">
      <alignment horizontal="center" vertical="center"/>
      <protection locked="0"/>
    </xf>
    <xf numFmtId="0" fontId="2" fillId="8" borderId="44" xfId="0" applyFont="1" applyFill="1" applyBorder="1" applyAlignment="1" applyProtection="1">
      <alignment horizontal="center" vertic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0" fontId="0" fillId="2" borderId="11" xfId="0" applyFill="1" applyBorder="1" applyAlignment="1" applyProtection="1">
      <alignment horizontal="left"/>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0" fontId="2" fillId="11" borderId="3" xfId="0" applyFont="1" applyFill="1" applyBorder="1" applyAlignment="1" applyProtection="1">
      <alignment horizontal="center"/>
      <protection locked="0"/>
    </xf>
    <xf numFmtId="0" fontId="31" fillId="0" borderId="4" xfId="0" applyFont="1" applyBorder="1" applyAlignment="1" applyProtection="1">
      <alignment horizontal="left" vertical="top" wrapText="1"/>
      <protection locked="0"/>
    </xf>
    <xf numFmtId="0" fontId="31" fillId="0" borderId="2" xfId="0" applyFont="1" applyBorder="1" applyAlignment="1" applyProtection="1">
      <alignment horizontal="left" vertical="top" wrapText="1"/>
      <protection locked="0"/>
    </xf>
    <xf numFmtId="0" fontId="31" fillId="0" borderId="5" xfId="0" applyFont="1" applyBorder="1" applyAlignment="1" applyProtection="1">
      <alignment horizontal="left" vertical="top" wrapText="1"/>
      <protection locked="0"/>
    </xf>
    <xf numFmtId="0" fontId="31" fillId="0" borderId="6" xfId="0" applyFont="1" applyBorder="1" applyAlignment="1" applyProtection="1">
      <alignment horizontal="left" vertical="top" wrapText="1"/>
      <protection locked="0"/>
    </xf>
    <xf numFmtId="0" fontId="31" fillId="0" borderId="0" xfId="0" applyFont="1" applyBorder="1" applyAlignment="1" applyProtection="1">
      <alignment horizontal="left" vertical="top" wrapText="1"/>
      <protection locked="0"/>
    </xf>
    <xf numFmtId="0" fontId="31" fillId="0" borderId="7" xfId="0" applyFont="1" applyBorder="1" applyAlignment="1" applyProtection="1">
      <alignment horizontal="left" vertical="top" wrapText="1"/>
      <protection locked="0"/>
    </xf>
    <xf numFmtId="0" fontId="31" fillId="0" borderId="8" xfId="0" applyFont="1" applyBorder="1" applyAlignment="1" applyProtection="1">
      <alignment horizontal="left" vertical="top" wrapText="1"/>
      <protection locked="0"/>
    </xf>
    <xf numFmtId="0" fontId="31" fillId="0" borderId="1" xfId="0" applyFont="1" applyBorder="1" applyAlignment="1" applyProtection="1">
      <alignment horizontal="left" vertical="top" wrapText="1"/>
      <protection locked="0"/>
    </xf>
    <xf numFmtId="0" fontId="31" fillId="0" borderId="9" xfId="0" applyFont="1" applyBorder="1" applyAlignment="1" applyProtection="1">
      <alignment horizontal="left" vertical="top" wrapText="1"/>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8" borderId="11" xfId="0" applyFill="1" applyBorder="1" applyAlignment="1" applyProtection="1">
      <alignment horizontal="center"/>
      <protection locked="0"/>
    </xf>
    <xf numFmtId="0" fontId="0" fillId="8" borderId="12" xfId="0" applyFill="1" applyBorder="1" applyAlignment="1" applyProtection="1">
      <alignment horizont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16" fillId="0" borderId="0" xfId="0" applyFont="1" applyBorder="1" applyAlignment="1" applyProtection="1">
      <alignment horizontal="center"/>
    </xf>
    <xf numFmtId="0" fontId="16" fillId="0" borderId="1" xfId="0" applyFont="1" applyBorder="1" applyAlignment="1" applyProtection="1">
      <alignment horizontal="center"/>
    </xf>
    <xf numFmtId="0" fontId="0" fillId="8" borderId="11" xfId="0" applyFill="1" applyBorder="1" applyAlignment="1" applyProtection="1">
      <alignment horizontal="left"/>
      <protection locked="0"/>
    </xf>
    <xf numFmtId="0" fontId="0" fillId="8" borderId="14" xfId="0" applyFill="1" applyBorder="1" applyAlignment="1" applyProtection="1">
      <alignment horizontal="left"/>
      <protection locked="0"/>
    </xf>
    <xf numFmtId="0" fontId="0" fillId="8" borderId="12" xfId="0" applyFill="1" applyBorder="1" applyAlignment="1" applyProtection="1">
      <alignment horizontal="left"/>
      <protection locked="0"/>
    </xf>
    <xf numFmtId="0" fontId="75" fillId="13" borderId="41" xfId="0" applyFont="1" applyFill="1" applyBorder="1" applyAlignment="1" applyProtection="1">
      <alignment horizontal="center"/>
      <protection locked="0"/>
    </xf>
    <xf numFmtId="0" fontId="75" fillId="13" borderId="37" xfId="0" applyFont="1" applyFill="1" applyBorder="1" applyAlignment="1" applyProtection="1">
      <alignment horizontal="center"/>
      <protection locked="0"/>
    </xf>
    <xf numFmtId="0" fontId="75" fillId="13" borderId="42" xfId="0" applyFont="1" applyFill="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0" fontId="30" fillId="11" borderId="43" xfId="0" applyFont="1" applyFill="1" applyBorder="1" applyAlignment="1" applyProtection="1">
      <alignment horizontal="center"/>
      <protection locked="0"/>
    </xf>
    <xf numFmtId="0" fontId="30" fillId="11" borderId="44" xfId="0" applyFont="1" applyFill="1" applyBorder="1" applyAlignment="1" applyProtection="1">
      <alignment horizontal="center"/>
      <protection locked="0"/>
    </xf>
    <xf numFmtId="0" fontId="74" fillId="12" borderId="46" xfId="0" applyFont="1" applyFill="1" applyBorder="1" applyAlignment="1" applyProtection="1">
      <alignment horizontal="center" vertical="center"/>
      <protection locked="0"/>
    </xf>
    <xf numFmtId="0" fontId="74" fillId="12" borderId="0" xfId="0" applyFont="1" applyFill="1" applyBorder="1" applyAlignment="1" applyProtection="1">
      <alignment horizontal="center" vertical="center"/>
      <protection locked="0"/>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7" fillId="0" borderId="3" xfId="2" applyBorder="1" applyAlignment="1" applyProtection="1">
      <alignment horizontal="center" wrapText="1"/>
      <protection locked="0"/>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27" xfId="2" applyFont="1" applyBorder="1" applyAlignment="1">
      <alignment horizontal="center" vertical="center"/>
    </xf>
    <xf numFmtId="0" fontId="10" fillId="0" borderId="10"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0" xfId="2" applyFont="1" applyBorder="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16" xfId="2" applyFont="1" applyBorder="1" applyAlignment="1">
      <alignment horizontal="center" vertical="center"/>
    </xf>
    <xf numFmtId="0" fontId="10" fillId="0" borderId="3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0" fontId="7" fillId="0" borderId="3" xfId="2" applyFont="1" applyBorder="1" applyAlignment="1" applyProtection="1">
      <alignment horizontal="center"/>
      <protection locked="0"/>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9" fillId="0" borderId="11" xfId="2" applyFont="1" applyBorder="1" applyAlignment="1" applyProtection="1">
      <alignment horizontal="center"/>
    </xf>
    <xf numFmtId="0" fontId="9" fillId="0" borderId="14" xfId="2" applyFont="1" applyBorder="1" applyAlignment="1" applyProtection="1">
      <alignment horizontal="center"/>
    </xf>
    <xf numFmtId="0" fontId="9" fillId="0" borderId="12" xfId="2" applyFont="1" applyBorder="1" applyAlignment="1" applyProtection="1">
      <alignment horizontal="center"/>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164" fontId="2" fillId="5" borderId="0" xfId="1" applyNumberFormat="1" applyFont="1" applyFill="1" applyBorder="1" applyAlignment="1" applyProtection="1">
      <alignment horizontal="center"/>
    </xf>
    <xf numFmtId="164" fontId="2" fillId="5" borderId="1" xfId="1" applyNumberFormat="1" applyFont="1" applyFill="1" applyBorder="1" applyAlignment="1" applyProtection="1">
      <alignment horizontal="center"/>
    </xf>
    <xf numFmtId="0" fontId="65" fillId="10" borderId="23" xfId="0" applyFont="1" applyFill="1" applyBorder="1" applyAlignment="1" applyProtection="1">
      <alignment horizontal="center" vertical="center" wrapText="1"/>
    </xf>
    <xf numFmtId="0" fontId="65" fillId="10" borderId="13" xfId="0" applyFont="1" applyFill="1" applyBorder="1" applyAlignment="1" applyProtection="1">
      <alignment horizontal="center" vertical="center" wrapText="1"/>
    </xf>
    <xf numFmtId="0" fontId="65" fillId="10" borderId="24" xfId="0" applyFont="1" applyFill="1" applyBorder="1" applyAlignment="1" applyProtection="1">
      <alignment horizontal="center" vertical="center" wrapText="1"/>
    </xf>
    <xf numFmtId="0" fontId="65" fillId="10" borderId="19" xfId="0" applyFont="1" applyFill="1" applyBorder="1" applyAlignment="1" applyProtection="1">
      <alignment horizontal="center" vertical="center" wrapText="1"/>
    </xf>
    <xf numFmtId="0" fontId="65" fillId="10" borderId="25" xfId="0" applyFont="1" applyFill="1" applyBorder="1" applyAlignment="1" applyProtection="1">
      <alignment horizontal="center" vertical="center" wrapText="1"/>
    </xf>
    <xf numFmtId="0" fontId="65" fillId="10" borderId="26" xfId="0" applyFont="1" applyFill="1" applyBorder="1" applyAlignment="1" applyProtection="1">
      <alignment horizontal="center" vertical="center" wrapText="1"/>
    </xf>
    <xf numFmtId="0" fontId="47" fillId="8" borderId="23" xfId="0" applyFont="1" applyFill="1" applyBorder="1" applyAlignment="1" applyProtection="1">
      <alignment horizontal="center" vertical="center"/>
    </xf>
    <xf numFmtId="0" fontId="47" fillId="8" borderId="13" xfId="0" applyFont="1" applyFill="1" applyBorder="1" applyAlignment="1" applyProtection="1">
      <alignment horizontal="center" vertical="center"/>
    </xf>
    <xf numFmtId="0" fontId="47" fillId="8" borderId="24" xfId="0" applyFont="1" applyFill="1" applyBorder="1" applyAlignment="1" applyProtection="1">
      <alignment horizontal="center" vertical="center"/>
    </xf>
    <xf numFmtId="0" fontId="47" fillId="8" borderId="19" xfId="0" applyFont="1" applyFill="1" applyBorder="1" applyAlignment="1" applyProtection="1">
      <alignment horizontal="center" vertical="center"/>
    </xf>
    <xf numFmtId="166" fontId="2" fillId="11" borderId="48" xfId="0" applyNumberFormat="1" applyFont="1" applyFill="1" applyBorder="1" applyAlignment="1" applyProtection="1">
      <alignment horizontal="center" vertical="center"/>
    </xf>
    <xf numFmtId="166" fontId="2" fillId="11" borderId="47" xfId="0" applyNumberFormat="1" applyFont="1" applyFill="1" applyBorder="1" applyAlignment="1" applyProtection="1">
      <alignment horizontal="center" vertical="center"/>
    </xf>
    <xf numFmtId="0" fontId="66" fillId="6" borderId="24" xfId="0" applyFont="1" applyFill="1" applyBorder="1" applyAlignment="1" applyProtection="1">
      <alignment horizontal="center" vertical="center"/>
    </xf>
    <xf numFmtId="0" fontId="66" fillId="6" borderId="19" xfId="0" applyFont="1" applyFill="1" applyBorder="1" applyAlignment="1" applyProtection="1">
      <alignment horizontal="center" vertical="center"/>
    </xf>
    <xf numFmtId="0" fontId="71" fillId="6" borderId="25" xfId="0" applyFont="1" applyFill="1" applyBorder="1" applyAlignment="1" applyProtection="1">
      <alignment horizontal="center" vertical="center"/>
    </xf>
    <xf numFmtId="0" fontId="71" fillId="6" borderId="26" xfId="0" applyFont="1" applyFill="1" applyBorder="1" applyAlignment="1" applyProtection="1">
      <alignment horizontal="center" vertical="center"/>
    </xf>
    <xf numFmtId="0" fontId="0" fillId="0" borderId="54" xfId="0" applyFill="1" applyBorder="1" applyAlignment="1" applyProtection="1">
      <alignment horizontal="left" vertical="center" indent="1"/>
    </xf>
    <xf numFmtId="0" fontId="0" fillId="0" borderId="55" xfId="0" applyFill="1" applyBorder="1" applyAlignment="1" applyProtection="1">
      <alignment horizontal="left" vertical="center" indent="1"/>
    </xf>
  </cellXfs>
  <cellStyles count="6">
    <cellStyle name="Currency" xfId="1" builtinId="4"/>
    <cellStyle name="Hyperlink" xfId="5" builtinId="8"/>
    <cellStyle name="Normal" xfId="0" builtinId="0"/>
    <cellStyle name="Normal 2" xfId="3" xr:uid="{00000000-0005-0000-0000-000003000000}"/>
    <cellStyle name="Normal 3" xfId="2" xr:uid="{00000000-0005-0000-0000-000004000000}"/>
    <cellStyle name="Percent 2" xfId="4" xr:uid="{00000000-0005-0000-0000-000005000000}"/>
  </cellStyles>
  <dxfs count="0"/>
  <tableStyles count="0" defaultTableStyle="TableStyleMedium2" defaultPivotStyle="PivotStyleLight16"/>
  <colors>
    <mruColors>
      <color rgb="FF333399"/>
      <color rgb="FF3333CC"/>
      <color rgb="FF0000FF"/>
      <color rgb="FF6600FF"/>
      <color rgb="FFFF00FF"/>
      <color rgb="FF00FFCC"/>
      <color rgb="FF0066FF"/>
      <color rgb="FFABFFD1"/>
      <color rgb="FFCCFF66"/>
      <color rgb="FF9BC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0</xdr:rowOff>
        </xdr:from>
        <xdr:to>
          <xdr:col>11</xdr:col>
          <xdr:colOff>571500</xdr:colOff>
          <xdr:row>52</xdr:row>
          <xdr:rowOff>76200</xdr:rowOff>
        </xdr:to>
        <xdr:sp macro="" textlink="">
          <xdr:nvSpPr>
            <xdr:cNvPr id="10243" name="Object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solidFill>
              <a:srgbClr val="FFFFFF"/>
            </a:solidFill>
            <a:ln w="9525">
              <a:solidFill>
                <a:srgbClr val="FFFFFF"/>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490032</xdr:colOff>
      <xdr:row>0</xdr:row>
      <xdr:rowOff>0</xdr:rowOff>
    </xdr:from>
    <xdr:to>
      <xdr:col>10</xdr:col>
      <xdr:colOff>312391</xdr:colOff>
      <xdr:row>46</xdr:row>
      <xdr:rowOff>46524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rcRect/>
        <a:stretch/>
      </xdr:blipFill>
      <xdr:spPr>
        <a:xfrm>
          <a:off x="490032" y="0"/>
          <a:ext cx="6807359" cy="8809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6</xdr:row>
      <xdr:rowOff>114300</xdr:rowOff>
    </xdr:from>
    <xdr:to>
      <xdr:col>1</xdr:col>
      <xdr:colOff>95250</xdr:colOff>
      <xdr:row>8</xdr:row>
      <xdr:rowOff>152400</xdr:rowOff>
    </xdr:to>
    <xdr:sp macro="" textlink="">
      <xdr:nvSpPr>
        <xdr:cNvPr id="1027" name="Text Box 3">
          <a:extLst>
            <a:ext uri="{FF2B5EF4-FFF2-40B4-BE49-F238E27FC236}">
              <a16:creationId xmlns:a16="http://schemas.microsoft.com/office/drawing/2014/main" id="{00000000-0008-0000-0200-000003040000}"/>
            </a:ext>
          </a:extLst>
        </xdr:cNvPr>
        <xdr:cNvSpPr txBox="1">
          <a:spLocks noChangeArrowheads="1"/>
        </xdr:cNvSpPr>
      </xdr:nvSpPr>
      <xdr:spPr bwMode="auto">
        <a:xfrm>
          <a:off x="190500" y="114300"/>
          <a:ext cx="514350" cy="419100"/>
        </a:xfrm>
        <a:prstGeom prst="rect">
          <a:avLst/>
        </a:prstGeom>
        <a:solidFill>
          <a:srgbClr val="FFFFFF"/>
        </a:solidFill>
        <a:ln w="9525">
          <a:solidFill>
            <a:srgbClr val="000000"/>
          </a:solidFill>
          <a:prstDash val="dash"/>
          <a:miter lim="800000"/>
          <a:headEnd/>
          <a:tailEnd/>
        </a:ln>
      </xdr:spPr>
      <xdr:txBody>
        <a:bodyPr vertOverflow="clip" wrap="square" lIns="0" tIns="0" rIns="91440" bIns="0" anchor="t" upright="1"/>
        <a:lstStyle/>
        <a:p>
          <a:pPr algn="l" rtl="0">
            <a:defRPr sz="1000"/>
          </a:pPr>
          <a:r>
            <a:rPr lang="en-US" sz="2000" b="1" i="0" u="none" strike="noStrike" baseline="0">
              <a:solidFill>
                <a:srgbClr val="FF0000"/>
              </a:solidFill>
              <a:latin typeface="Calibri"/>
            </a:rPr>
            <a:t>    </a:t>
          </a:r>
          <a:endParaRPr lang="en-US" sz="2000" b="1" i="0" u="none" strike="noStrike" baseline="0">
            <a:solidFill>
              <a:srgbClr val="CB2C01"/>
            </a:solidFill>
            <a:latin typeface="Times New Roman"/>
            <a:cs typeface="Times New Roman"/>
          </a:endParaRPr>
        </a:p>
        <a:p>
          <a:pPr algn="l" rtl="0">
            <a:defRPr sz="1000"/>
          </a:pPr>
          <a:endParaRPr lang="en-US" sz="2000" b="1" i="0" u="none" strike="noStrike" baseline="0">
            <a:solidFill>
              <a:srgbClr val="FF0000"/>
            </a:solidFill>
            <a:latin typeface="Times New Roman"/>
            <a:cs typeface="Times New Roman"/>
          </a:endParaRPr>
        </a:p>
      </xdr:txBody>
    </xdr:sp>
    <xdr:clientData/>
  </xdr:twoCellAnchor>
  <xdr:twoCellAnchor>
    <xdr:from>
      <xdr:col>3</xdr:col>
      <xdr:colOff>361950</xdr:colOff>
      <xdr:row>6</xdr:row>
      <xdr:rowOff>167640</xdr:rowOff>
    </xdr:from>
    <xdr:to>
      <xdr:col>11</xdr:col>
      <xdr:colOff>548640</xdr:colOff>
      <xdr:row>8</xdr:row>
      <xdr:rowOff>152399</xdr:rowOff>
    </xdr:to>
    <xdr:sp macro="" textlink="">
      <xdr:nvSpPr>
        <xdr:cNvPr id="1031" name="WordArt 7">
          <a:extLst>
            <a:ext uri="{FF2B5EF4-FFF2-40B4-BE49-F238E27FC236}">
              <a16:creationId xmlns:a16="http://schemas.microsoft.com/office/drawing/2014/main" id="{00000000-0008-0000-0200-000007040000}"/>
            </a:ext>
          </a:extLst>
        </xdr:cNvPr>
        <xdr:cNvSpPr>
          <a:spLocks noChangeArrowheads="1" noChangeShapeType="1" noTextEdit="1"/>
        </xdr:cNvSpPr>
      </xdr:nvSpPr>
      <xdr:spPr bwMode="auto">
        <a:xfrm>
          <a:off x="2190750" y="167640"/>
          <a:ext cx="5063490" cy="350519"/>
        </a:xfrm>
        <a:prstGeom prst="rect">
          <a:avLst/>
        </a:prstGeom>
        <a:extLst>
          <a:ext uri="{91240B29-F687-4f45-9708-019B960494DF}">
            <a14:hiddenLine xmlns=""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SENATE APPROPRIATIONS BILL FUNDING REQUEST</a:t>
          </a:r>
        </a:p>
      </xdr:txBody>
    </xdr:sp>
    <xdr:clientData/>
  </xdr:twoCellAnchor>
  <xdr:twoCellAnchor editAs="oneCell">
    <xdr:from>
      <xdr:col>0</xdr:col>
      <xdr:colOff>123824</xdr:colOff>
      <xdr:row>6</xdr:row>
      <xdr:rowOff>93346</xdr:rowOff>
    </xdr:from>
    <xdr:to>
      <xdr:col>2</xdr:col>
      <xdr:colOff>380999</xdr:colOff>
      <xdr:row>8</xdr:row>
      <xdr:rowOff>112395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4" y="93346"/>
          <a:ext cx="1476375" cy="472439"/>
        </a:xfrm>
        <a:prstGeom prst="rect">
          <a:avLst/>
        </a:prstGeom>
      </xdr:spPr>
    </xdr:pic>
    <xdr:clientData/>
  </xdr:twoCellAnchor>
  <xdr:twoCellAnchor>
    <xdr:from>
      <xdr:col>0</xdr:col>
      <xdr:colOff>9525</xdr:colOff>
      <xdr:row>6</xdr:row>
      <xdr:rowOff>19050</xdr:rowOff>
    </xdr:from>
    <xdr:to>
      <xdr:col>13</xdr:col>
      <xdr:colOff>1152525</xdr:colOff>
      <xdr:row>9</xdr:row>
      <xdr:rowOff>85725</xdr:rowOff>
    </xdr:to>
    <xdr:sp macro="" textlink="">
      <xdr:nvSpPr>
        <xdr:cNvPr id="11" name="Rectangle 1">
          <a:extLst>
            <a:ext uri="{FF2B5EF4-FFF2-40B4-BE49-F238E27FC236}">
              <a16:creationId xmlns:a16="http://schemas.microsoft.com/office/drawing/2014/main" id="{00000000-0008-0000-0200-00000B000000}"/>
            </a:ext>
          </a:extLst>
        </xdr:cNvPr>
        <xdr:cNvSpPr>
          <a:spLocks noChangeArrowheads="1"/>
        </xdr:cNvSpPr>
      </xdr:nvSpPr>
      <xdr:spPr bwMode="auto">
        <a:xfrm>
          <a:off x="9525" y="2000250"/>
          <a:ext cx="8839200" cy="733425"/>
        </a:xfrm>
        <a:prstGeom prst="rect">
          <a:avLst/>
        </a:prstGeom>
        <a:noFill/>
        <a:ln w="38100" cmpd="dbl">
          <a:solidFill>
            <a:srgbClr val="000000"/>
          </a:solidFill>
          <a:miter lim="800000"/>
          <a:headEnd/>
          <a:tailEnd/>
        </a:ln>
        <a:extLst>
          <a:ext uri="{909E8E84-426E-40dd-AFC4-6F175D3DCCD1}">
            <a14:hiddenFill xmlns:a14="http://schemas.microsoft.com/office/drawing/2010/main" xmlns="">
              <a:solidFill>
                <a:srgbClr val="D8D8D8"/>
              </a:solidFill>
            </a14:hiddenFill>
          </a:ext>
        </a:extLst>
      </xdr:spPr>
    </xdr:sp>
    <xdr:clientData/>
  </xdr:twoCellAnchor>
  <xdr:twoCellAnchor>
    <xdr:from>
      <xdr:col>0</xdr:col>
      <xdr:colOff>190500</xdr:colOff>
      <xdr:row>6</xdr:row>
      <xdr:rowOff>114300</xdr:rowOff>
    </xdr:from>
    <xdr:to>
      <xdr:col>1</xdr:col>
      <xdr:colOff>95250</xdr:colOff>
      <xdr:row>8</xdr:row>
      <xdr:rowOff>152400</xdr:rowOff>
    </xdr:to>
    <xdr:sp macro="" textlink="">
      <xdr:nvSpPr>
        <xdr:cNvPr id="12" name="Text Box 3">
          <a:extLst>
            <a:ext uri="{FF2B5EF4-FFF2-40B4-BE49-F238E27FC236}">
              <a16:creationId xmlns:a16="http://schemas.microsoft.com/office/drawing/2014/main" id="{00000000-0008-0000-0200-00000C000000}"/>
            </a:ext>
          </a:extLst>
        </xdr:cNvPr>
        <xdr:cNvSpPr txBox="1">
          <a:spLocks noChangeArrowheads="1"/>
        </xdr:cNvSpPr>
      </xdr:nvSpPr>
      <xdr:spPr bwMode="auto">
        <a:xfrm>
          <a:off x="190500" y="114300"/>
          <a:ext cx="495300" cy="419100"/>
        </a:xfrm>
        <a:prstGeom prst="rect">
          <a:avLst/>
        </a:prstGeom>
        <a:solidFill>
          <a:srgbClr val="FFFFFF"/>
        </a:solidFill>
        <a:ln w="9525">
          <a:solidFill>
            <a:srgbClr val="000000"/>
          </a:solidFill>
          <a:prstDash val="dash"/>
          <a:miter lim="800000"/>
          <a:headEnd/>
          <a:tailEnd/>
        </a:ln>
      </xdr:spPr>
      <xdr:txBody>
        <a:bodyPr vertOverflow="clip" wrap="square" lIns="0" tIns="0" rIns="91440" bIns="0" anchor="t" upright="1"/>
        <a:lstStyle/>
        <a:p>
          <a:pPr algn="l" rtl="0">
            <a:defRPr sz="1000"/>
          </a:pPr>
          <a:r>
            <a:rPr lang="en-US" sz="2000" b="1" i="0" u="none" strike="noStrike" baseline="0">
              <a:solidFill>
                <a:srgbClr val="FF0000"/>
              </a:solidFill>
              <a:latin typeface="Calibri"/>
            </a:rPr>
            <a:t>    </a:t>
          </a:r>
          <a:endParaRPr lang="en-US" sz="2000" b="1" i="0" u="none" strike="noStrike" baseline="0">
            <a:solidFill>
              <a:srgbClr val="CB2C01"/>
            </a:solidFill>
            <a:latin typeface="Times New Roman"/>
            <a:cs typeface="Times New Roman"/>
          </a:endParaRPr>
        </a:p>
        <a:p>
          <a:pPr algn="l" rtl="0">
            <a:defRPr sz="1000"/>
          </a:pPr>
          <a:endParaRPr lang="en-US" sz="2000" b="1" i="0" u="none" strike="noStrike" baseline="0">
            <a:solidFill>
              <a:srgbClr val="FF0000"/>
            </a:solidFill>
            <a:latin typeface="Times New Roman"/>
            <a:cs typeface="Times New Roman"/>
          </a:endParaRPr>
        </a:p>
      </xdr:txBody>
    </xdr:sp>
    <xdr:clientData/>
  </xdr:twoCellAnchor>
  <xdr:twoCellAnchor>
    <xdr:from>
      <xdr:col>3</xdr:col>
      <xdr:colOff>361950</xdr:colOff>
      <xdr:row>6</xdr:row>
      <xdr:rowOff>167640</xdr:rowOff>
    </xdr:from>
    <xdr:to>
      <xdr:col>11</xdr:col>
      <xdr:colOff>548640</xdr:colOff>
      <xdr:row>8</xdr:row>
      <xdr:rowOff>152399</xdr:rowOff>
    </xdr:to>
    <xdr:sp macro="" textlink="">
      <xdr:nvSpPr>
        <xdr:cNvPr id="13" name="WordArt 7">
          <a:extLst>
            <a:ext uri="{FF2B5EF4-FFF2-40B4-BE49-F238E27FC236}">
              <a16:creationId xmlns:a16="http://schemas.microsoft.com/office/drawing/2014/main" id="{00000000-0008-0000-0200-00000D000000}"/>
            </a:ext>
          </a:extLst>
        </xdr:cNvPr>
        <xdr:cNvSpPr>
          <a:spLocks noChangeArrowheads="1" noChangeShapeType="1" noTextEdit="1"/>
        </xdr:cNvSpPr>
      </xdr:nvSpPr>
      <xdr:spPr bwMode="auto">
        <a:xfrm>
          <a:off x="2133600" y="167640"/>
          <a:ext cx="4911090" cy="365759"/>
        </a:xfrm>
        <a:prstGeom prst="rect">
          <a:avLst/>
        </a:prstGeom>
        <a:extLst>
          <a:ext uri="{91240B29-F687-4f45-9708-019B960494DF}">
            <a14:hiddenLine xmlns:a14="http://schemas.microsoft.com/office/drawing/2010/main" xmlns=""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panose="020B0A04020102020204" pitchFamily="34" charset="0"/>
            </a:rPr>
            <a:t>SENATE APPROPRIATIONS BILL FUNDING REQUEST</a:t>
          </a:r>
        </a:p>
      </xdr:txBody>
    </xdr:sp>
    <xdr:clientData/>
  </xdr:twoCellAnchor>
  <xdr:twoCellAnchor editAs="oneCell">
    <xdr:from>
      <xdr:col>0</xdr:col>
      <xdr:colOff>123824</xdr:colOff>
      <xdr:row>6</xdr:row>
      <xdr:rowOff>93346</xdr:rowOff>
    </xdr:from>
    <xdr:to>
      <xdr:col>2</xdr:col>
      <xdr:colOff>380999</xdr:colOff>
      <xdr:row>8</xdr:row>
      <xdr:rowOff>112395</xdr:rowOff>
    </xdr:to>
    <xdr:pic>
      <xdr:nvPicPr>
        <xdr:cNvPr id="19" name="Picture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4" y="93346"/>
          <a:ext cx="1438275" cy="495299"/>
        </a:xfrm>
        <a:prstGeom prst="rect">
          <a:avLst/>
        </a:prstGeom>
      </xdr:spPr>
    </xdr:pic>
    <xdr:clientData/>
  </xdr:twoCellAnchor>
  <xdr:twoCellAnchor>
    <xdr:from>
      <xdr:col>5</xdr:col>
      <xdr:colOff>200025</xdr:colOff>
      <xdr:row>1</xdr:row>
      <xdr:rowOff>85725</xdr:rowOff>
    </xdr:from>
    <xdr:to>
      <xdr:col>9</xdr:col>
      <xdr:colOff>542925</xdr:colOff>
      <xdr:row>3</xdr:row>
      <xdr:rowOff>114300</xdr:rowOff>
    </xdr:to>
    <xdr:sp macro="" textlink="">
      <xdr:nvSpPr>
        <xdr:cNvPr id="4" name="Oval 3">
          <a:extLst>
            <a:ext uri="{FF2B5EF4-FFF2-40B4-BE49-F238E27FC236}">
              <a16:creationId xmlns:a16="http://schemas.microsoft.com/office/drawing/2014/main" id="{00000000-0008-0000-0200-000004000000}"/>
            </a:ext>
          </a:extLst>
        </xdr:cNvPr>
        <xdr:cNvSpPr/>
      </xdr:nvSpPr>
      <xdr:spPr>
        <a:xfrm>
          <a:off x="3152775" y="323850"/>
          <a:ext cx="2705100" cy="409575"/>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161925</xdr:colOff>
          <xdr:row>37</xdr:row>
          <xdr:rowOff>142875</xdr:rowOff>
        </xdr:from>
        <xdr:to>
          <xdr:col>13</xdr:col>
          <xdr:colOff>152400</xdr:colOff>
          <xdr:row>40</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Received ASUNM funding in the current and/or past fiscal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38</xdr:row>
          <xdr:rowOff>28575</xdr:rowOff>
        </xdr:from>
        <xdr:to>
          <xdr:col>6</xdr:col>
          <xdr:colOff>257175</xdr:colOff>
          <xdr:row>39</xdr:row>
          <xdr:rowOff>152400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Is a chartered undergraduate student organization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49</xdr:row>
          <xdr:rowOff>142875</xdr:rowOff>
        </xdr:from>
        <xdr:to>
          <xdr:col>4</xdr:col>
          <xdr:colOff>180975</xdr:colOff>
          <xdr:row>50</xdr:row>
          <xdr:rowOff>152400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49</xdr:row>
          <xdr:rowOff>152400</xdr:rowOff>
        </xdr:from>
        <xdr:to>
          <xdr:col>9</xdr:col>
          <xdr:colOff>304800</xdr:colOff>
          <xdr:row>51</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2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523875</xdr:colOff>
          <xdr:row>49</xdr:row>
          <xdr:rowOff>123825</xdr:rowOff>
        </xdr:from>
        <xdr:to>
          <xdr:col>1</xdr:col>
          <xdr:colOff>228600</xdr:colOff>
          <xdr:row>50</xdr:row>
          <xdr:rowOff>180975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180975</xdr:colOff>
      <xdr:row>2</xdr:row>
      <xdr:rowOff>38100</xdr:rowOff>
    </xdr:from>
    <xdr:to>
      <xdr:col>4</xdr:col>
      <xdr:colOff>9525</xdr:colOff>
      <xdr:row>3</xdr:row>
      <xdr:rowOff>0</xdr:rowOff>
    </xdr:to>
    <xdr:sp macro="" textlink="">
      <xdr:nvSpPr>
        <xdr:cNvPr id="2" name="Left Arrow 1">
          <a:extLst>
            <a:ext uri="{FF2B5EF4-FFF2-40B4-BE49-F238E27FC236}">
              <a16:creationId xmlns:a16="http://schemas.microsoft.com/office/drawing/2014/main" id="{00000000-0008-0000-0700-000002000000}"/>
            </a:ext>
          </a:extLst>
        </xdr:cNvPr>
        <xdr:cNvSpPr/>
      </xdr:nvSpPr>
      <xdr:spPr>
        <a:xfrm>
          <a:off x="7239000" y="523875"/>
          <a:ext cx="1009650" cy="161925"/>
        </a:xfrm>
        <a:prstGeom prst="leftArrow">
          <a:avLst/>
        </a:prstGeom>
        <a:solidFill>
          <a:srgbClr val="0EF2D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BC3FF"/>
  </sheetPr>
  <dimension ref="A1"/>
  <sheetViews>
    <sheetView tabSelected="1" workbookViewId="0">
      <selection activeCell="Q11" sqref="Q11"/>
    </sheetView>
  </sheetViews>
  <sheetFormatPr defaultColWidth="9.140625" defaultRowHeight="15" x14ac:dyDescent="0.25"/>
  <cols>
    <col min="1" max="16384" width="9.140625" style="117"/>
  </cols>
  <sheetData/>
  <sheetProtection algorithmName="SHA-512" hashValue="0WxtXusarfL1uY8Pv7qjY+hgvU6agL6JkMz+jUkmuO0R9TbS73iAlq81UB19DWsSnu+8W4MUnBUHmKyhlOdSzw==" saltValue="fmuFE3Xi/Q0JrecNVB2Ffg==" spinCount="100000" sheet="1" objects="1" scenarios="1"/>
  <printOptions horizontalCentered="1"/>
  <pageMargins left="0.45" right="0.45" top="0.5" bottom="0.5" header="0.3" footer="0.3"/>
  <pageSetup scale="85" orientation="portrait" r:id="rId1"/>
  <drawing r:id="rId2"/>
  <legacyDrawing r:id="rId3"/>
  <oleObjects>
    <mc:AlternateContent xmlns:mc="http://schemas.openxmlformats.org/markup-compatibility/2006">
      <mc:Choice Requires="x14">
        <oleObject progId="Document" shapeId="10243" r:id="rId4">
          <objectPr defaultSize="0" r:id="rId5">
            <anchor moveWithCells="1">
              <from>
                <xdr:col>0</xdr:col>
                <xdr:colOff>9525</xdr:colOff>
                <xdr:row>0</xdr:row>
                <xdr:rowOff>0</xdr:rowOff>
              </from>
              <to>
                <xdr:col>11</xdr:col>
                <xdr:colOff>571500</xdr:colOff>
                <xdr:row>52</xdr:row>
                <xdr:rowOff>76200</xdr:rowOff>
              </to>
            </anchor>
          </objectPr>
        </oleObject>
      </mc:Choice>
      <mc:Fallback>
        <oleObject progId="Document" shapeId="1024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4D642-EF23-417E-8E0D-D2ED0C3B4F8B}">
  <sheetPr>
    <tabColor rgb="FFFF0000"/>
  </sheetPr>
  <dimension ref="A1:C157"/>
  <sheetViews>
    <sheetView showGridLines="0" topLeftCell="A19" workbookViewId="0">
      <selection activeCell="C25" sqref="C25"/>
    </sheetView>
  </sheetViews>
  <sheetFormatPr defaultColWidth="9.140625" defaultRowHeight="15" x14ac:dyDescent="0.25"/>
  <cols>
    <col min="1" max="1" width="105.140625" style="114" customWidth="1"/>
    <col min="2" max="16384" width="9.140625" style="114"/>
  </cols>
  <sheetData>
    <row r="1" spans="1:1" ht="28.7" customHeight="1" x14ac:dyDescent="0.25">
      <c r="A1" s="125" t="s">
        <v>96</v>
      </c>
    </row>
    <row r="2" spans="1:1" ht="28.7" customHeight="1" x14ac:dyDescent="0.25">
      <c r="A2" s="125" t="s">
        <v>97</v>
      </c>
    </row>
    <row r="3" spans="1:1" ht="32.25" customHeight="1" x14ac:dyDescent="0.25">
      <c r="A3" s="125" t="s">
        <v>543</v>
      </c>
    </row>
    <row r="4" spans="1:1" s="127" customFormat="1" ht="24.75" customHeight="1" x14ac:dyDescent="0.25">
      <c r="A4" s="126" t="s">
        <v>98</v>
      </c>
    </row>
    <row r="5" spans="1:1" ht="22.5" customHeight="1" x14ac:dyDescent="0.25">
      <c r="A5" s="128" t="s">
        <v>419</v>
      </c>
    </row>
    <row r="6" spans="1:1" ht="13.5" customHeight="1" x14ac:dyDescent="0.25">
      <c r="A6" s="129" t="s">
        <v>361</v>
      </c>
    </row>
    <row r="7" spans="1:1" ht="15.75" customHeight="1" x14ac:dyDescent="0.25">
      <c r="A7" s="130" t="s">
        <v>362</v>
      </c>
    </row>
    <row r="8" spans="1:1" ht="15.75" customHeight="1" x14ac:dyDescent="0.25">
      <c r="A8" s="130" t="s">
        <v>363</v>
      </c>
    </row>
    <row r="9" spans="1:1" s="131" customFormat="1" ht="17.25" customHeight="1" x14ac:dyDescent="0.25">
      <c r="A9" s="129" t="s">
        <v>99</v>
      </c>
    </row>
    <row r="10" spans="1:1" ht="20.25" customHeight="1" x14ac:dyDescent="0.25">
      <c r="A10" s="132" t="s">
        <v>100</v>
      </c>
    </row>
    <row r="11" spans="1:1" s="100" customFormat="1" ht="15.75" customHeight="1" x14ac:dyDescent="0.25">
      <c r="A11" s="133" t="s">
        <v>101</v>
      </c>
    </row>
    <row r="12" spans="1:1" ht="17.25" customHeight="1" x14ac:dyDescent="0.25">
      <c r="A12" s="132" t="s">
        <v>102</v>
      </c>
    </row>
    <row r="13" spans="1:1" ht="15.75" customHeight="1" x14ac:dyDescent="0.25">
      <c r="A13" s="134" t="s">
        <v>420</v>
      </c>
    </row>
    <row r="14" spans="1:1" ht="15.75" customHeight="1" x14ac:dyDescent="0.25">
      <c r="A14" s="135" t="s">
        <v>364</v>
      </c>
    </row>
    <row r="15" spans="1:1" s="100" customFormat="1" ht="15.75" customHeight="1" x14ac:dyDescent="0.25">
      <c r="A15" s="134" t="s">
        <v>421</v>
      </c>
    </row>
    <row r="16" spans="1:1" s="100" customFormat="1" ht="15.75" customHeight="1" x14ac:dyDescent="0.25">
      <c r="A16" s="135" t="s">
        <v>365</v>
      </c>
    </row>
    <row r="17" spans="1:3" ht="12.75" customHeight="1" x14ac:dyDescent="0.25">
      <c r="A17" s="133" t="s">
        <v>103</v>
      </c>
    </row>
    <row r="18" spans="1:3" s="100" customFormat="1" ht="15.75" x14ac:dyDescent="0.25">
      <c r="A18" s="129" t="s">
        <v>104</v>
      </c>
    </row>
    <row r="19" spans="1:3" s="100" customFormat="1" ht="15.75" x14ac:dyDescent="0.25">
      <c r="A19" s="129" t="s">
        <v>105</v>
      </c>
    </row>
    <row r="20" spans="1:3" s="100" customFormat="1" ht="15.75" x14ac:dyDescent="0.25">
      <c r="A20" s="129" t="s">
        <v>106</v>
      </c>
    </row>
    <row r="21" spans="1:3" ht="15.75" x14ac:dyDescent="0.25">
      <c r="A21" s="129" t="s">
        <v>107</v>
      </c>
    </row>
    <row r="22" spans="1:3" s="100" customFormat="1" ht="18" customHeight="1" x14ac:dyDescent="0.25">
      <c r="A22" s="132" t="s">
        <v>108</v>
      </c>
    </row>
    <row r="23" spans="1:3" ht="15" customHeight="1" x14ac:dyDescent="0.25">
      <c r="A23" s="136" t="s">
        <v>422</v>
      </c>
      <c r="B23" s="100"/>
      <c r="C23" s="100"/>
    </row>
    <row r="24" spans="1:3" ht="15.75" customHeight="1" x14ac:dyDescent="0.25">
      <c r="A24" s="137" t="s">
        <v>366</v>
      </c>
      <c r="B24" s="100"/>
      <c r="C24" s="100"/>
    </row>
    <row r="25" spans="1:3" ht="15.75" customHeight="1" x14ac:dyDescent="0.25">
      <c r="A25" s="137" t="s">
        <v>367</v>
      </c>
      <c r="B25" s="100"/>
      <c r="C25" s="100"/>
    </row>
    <row r="26" spans="1:3" ht="15.75" customHeight="1" x14ac:dyDescent="0.25">
      <c r="A26" s="134" t="s">
        <v>423</v>
      </c>
    </row>
    <row r="27" spans="1:3" ht="15.75" customHeight="1" x14ac:dyDescent="0.25">
      <c r="A27" s="135" t="s">
        <v>368</v>
      </c>
    </row>
    <row r="28" spans="1:3" ht="15.75" customHeight="1" x14ac:dyDescent="0.25">
      <c r="A28" s="135" t="s">
        <v>369</v>
      </c>
    </row>
    <row r="29" spans="1:3" ht="15.75" customHeight="1" x14ac:dyDescent="0.25">
      <c r="A29" s="134" t="s">
        <v>424</v>
      </c>
    </row>
    <row r="30" spans="1:3" ht="15.75" customHeight="1" x14ac:dyDescent="0.25">
      <c r="A30" s="135" t="s">
        <v>370</v>
      </c>
    </row>
    <row r="31" spans="1:3" ht="15.75" customHeight="1" x14ac:dyDescent="0.25">
      <c r="A31" s="135" t="s">
        <v>371</v>
      </c>
    </row>
    <row r="32" spans="1:3" ht="15.75" customHeight="1" x14ac:dyDescent="0.25">
      <c r="A32" s="134" t="s">
        <v>425</v>
      </c>
    </row>
    <row r="33" spans="1:1" ht="15.75" customHeight="1" x14ac:dyDescent="0.25">
      <c r="A33" s="135" t="s">
        <v>372</v>
      </c>
    </row>
    <row r="34" spans="1:1" ht="15.75" customHeight="1" x14ac:dyDescent="0.25">
      <c r="A34" s="135" t="s">
        <v>373</v>
      </c>
    </row>
    <row r="35" spans="1:1" ht="15.75" customHeight="1" x14ac:dyDescent="0.25">
      <c r="A35" s="135" t="s">
        <v>426</v>
      </c>
    </row>
    <row r="36" spans="1:1" ht="15.75" customHeight="1" x14ac:dyDescent="0.25">
      <c r="A36" s="138" t="s">
        <v>374</v>
      </c>
    </row>
    <row r="37" spans="1:1" ht="15.75" customHeight="1" x14ac:dyDescent="0.25">
      <c r="A37" s="134" t="s">
        <v>427</v>
      </c>
    </row>
    <row r="38" spans="1:1" ht="15.75" customHeight="1" x14ac:dyDescent="0.25">
      <c r="A38" s="135" t="s">
        <v>375</v>
      </c>
    </row>
    <row r="39" spans="1:1" ht="15.75" customHeight="1" x14ac:dyDescent="0.25">
      <c r="A39" s="134" t="s">
        <v>428</v>
      </c>
    </row>
    <row r="40" spans="1:1" ht="15.75" customHeight="1" x14ac:dyDescent="0.25">
      <c r="A40" s="135" t="s">
        <v>376</v>
      </c>
    </row>
    <row r="41" spans="1:1" ht="15.75" customHeight="1" x14ac:dyDescent="0.25">
      <c r="A41" s="135" t="s">
        <v>377</v>
      </c>
    </row>
    <row r="42" spans="1:1" ht="17.25" customHeight="1" x14ac:dyDescent="0.25">
      <c r="A42" s="133" t="s">
        <v>109</v>
      </c>
    </row>
    <row r="43" spans="1:1" ht="17.25" customHeight="1" x14ac:dyDescent="0.25">
      <c r="A43" s="139" t="s">
        <v>530</v>
      </c>
    </row>
    <row r="44" spans="1:1" ht="15.75" customHeight="1" x14ac:dyDescent="0.25">
      <c r="A44" s="140" t="s">
        <v>531</v>
      </c>
    </row>
    <row r="45" spans="1:1" ht="15.75" customHeight="1" x14ac:dyDescent="0.25">
      <c r="A45" s="140" t="s">
        <v>532</v>
      </c>
    </row>
    <row r="46" spans="1:1" ht="15.75" customHeight="1" x14ac:dyDescent="0.25">
      <c r="A46" s="140" t="s">
        <v>533</v>
      </c>
    </row>
    <row r="47" spans="1:1" ht="18.75" customHeight="1" x14ac:dyDescent="0.25">
      <c r="A47" s="139" t="s">
        <v>378</v>
      </c>
    </row>
    <row r="48" spans="1:1" ht="17.25" customHeight="1" x14ac:dyDescent="0.25">
      <c r="A48" s="139" t="s">
        <v>379</v>
      </c>
    </row>
    <row r="49" spans="1:1" s="100" customFormat="1" ht="15.75" x14ac:dyDescent="0.25">
      <c r="A49" s="141" t="s">
        <v>380</v>
      </c>
    </row>
    <row r="50" spans="1:1" s="100" customFormat="1" ht="15.75" x14ac:dyDescent="0.25">
      <c r="A50" s="142" t="s">
        <v>381</v>
      </c>
    </row>
    <row r="51" spans="1:1" s="100" customFormat="1" ht="15.75" x14ac:dyDescent="0.25">
      <c r="A51" s="139" t="s">
        <v>537</v>
      </c>
    </row>
    <row r="52" spans="1:1" s="100" customFormat="1" ht="14.25" customHeight="1" x14ac:dyDescent="0.25">
      <c r="A52" s="142" t="s">
        <v>536</v>
      </c>
    </row>
    <row r="53" spans="1:1" s="100" customFormat="1" ht="15.75" x14ac:dyDescent="0.25">
      <c r="A53" s="139" t="s">
        <v>382</v>
      </c>
    </row>
    <row r="54" spans="1:1" s="100" customFormat="1" ht="15.75" customHeight="1" x14ac:dyDescent="0.25">
      <c r="A54" s="194" t="s">
        <v>534</v>
      </c>
    </row>
    <row r="55" spans="1:1" s="100" customFormat="1" ht="15.75" x14ac:dyDescent="0.25">
      <c r="A55" s="138" t="s">
        <v>535</v>
      </c>
    </row>
    <row r="56" spans="1:1" s="100" customFormat="1" ht="15.75" customHeight="1" x14ac:dyDescent="0.25">
      <c r="A56" s="141" t="s">
        <v>429</v>
      </c>
    </row>
    <row r="57" spans="1:1" s="100" customFormat="1" ht="15.75" x14ac:dyDescent="0.25">
      <c r="A57" s="140" t="s">
        <v>383</v>
      </c>
    </row>
    <row r="58" spans="1:1" s="100" customFormat="1" ht="15.75" customHeight="1" x14ac:dyDescent="0.25">
      <c r="A58" s="141" t="s">
        <v>430</v>
      </c>
    </row>
    <row r="59" spans="1:1" s="100" customFormat="1" ht="15.75" x14ac:dyDescent="0.25">
      <c r="A59" s="140" t="s">
        <v>384</v>
      </c>
    </row>
    <row r="60" spans="1:1" s="100" customFormat="1" ht="15.75" customHeight="1" x14ac:dyDescent="0.25">
      <c r="A60" s="141" t="s">
        <v>431</v>
      </c>
    </row>
    <row r="61" spans="1:1" s="100" customFormat="1" ht="15.75" customHeight="1" x14ac:dyDescent="0.25">
      <c r="A61" s="140" t="s">
        <v>385</v>
      </c>
    </row>
    <row r="62" spans="1:1" s="100" customFormat="1" ht="15.75" customHeight="1" x14ac:dyDescent="0.25">
      <c r="A62" s="140" t="s">
        <v>386</v>
      </c>
    </row>
    <row r="63" spans="1:1" s="100" customFormat="1" ht="15.75" x14ac:dyDescent="0.25">
      <c r="A63" s="140" t="s">
        <v>387</v>
      </c>
    </row>
    <row r="64" spans="1:1" s="100" customFormat="1" ht="15.75" x14ac:dyDescent="0.25">
      <c r="A64" s="143" t="s">
        <v>432</v>
      </c>
    </row>
    <row r="65" spans="1:1" s="100" customFormat="1" ht="15.75" customHeight="1" x14ac:dyDescent="0.25">
      <c r="A65" s="144" t="s">
        <v>388</v>
      </c>
    </row>
    <row r="66" spans="1:1" s="100" customFormat="1" ht="17.25" customHeight="1" x14ac:dyDescent="0.25">
      <c r="A66" s="145" t="s">
        <v>389</v>
      </c>
    </row>
    <row r="67" spans="1:1" s="100" customFormat="1" ht="15.75" customHeight="1" x14ac:dyDescent="0.25">
      <c r="A67" s="146" t="s">
        <v>433</v>
      </c>
    </row>
    <row r="68" spans="1:1" s="100" customFormat="1" ht="15.75" customHeight="1" x14ac:dyDescent="0.25">
      <c r="A68" s="144" t="s">
        <v>390</v>
      </c>
    </row>
    <row r="69" spans="1:1" s="100" customFormat="1" ht="15.75" customHeight="1" x14ac:dyDescent="0.25">
      <c r="A69" s="147" t="s">
        <v>434</v>
      </c>
    </row>
    <row r="70" spans="1:1" s="100" customFormat="1" ht="15.75" customHeight="1" x14ac:dyDescent="0.25">
      <c r="A70" s="148" t="s">
        <v>391</v>
      </c>
    </row>
    <row r="71" spans="1:1" s="100" customFormat="1" ht="15.75" customHeight="1" x14ac:dyDescent="0.25">
      <c r="A71" s="149" t="s">
        <v>435</v>
      </c>
    </row>
    <row r="72" spans="1:1" s="100" customFormat="1" ht="15.75" customHeight="1" x14ac:dyDescent="0.25">
      <c r="A72" s="141" t="s">
        <v>436</v>
      </c>
    </row>
    <row r="73" spans="1:1" s="100" customFormat="1" ht="15.75" x14ac:dyDescent="0.25">
      <c r="A73" s="140" t="s">
        <v>392</v>
      </c>
    </row>
    <row r="74" spans="1:1" s="100" customFormat="1" ht="15.75" x14ac:dyDescent="0.25">
      <c r="A74" s="139" t="s">
        <v>437</v>
      </c>
    </row>
    <row r="75" spans="1:1" s="100" customFormat="1" ht="17.25" customHeight="1" x14ac:dyDescent="0.25">
      <c r="A75" s="139" t="s">
        <v>438</v>
      </c>
    </row>
    <row r="76" spans="1:1" s="100" customFormat="1" ht="15.75" customHeight="1" x14ac:dyDescent="0.25">
      <c r="A76" s="141" t="s">
        <v>439</v>
      </c>
    </row>
    <row r="77" spans="1:1" s="100" customFormat="1" ht="15.75" x14ac:dyDescent="0.25">
      <c r="A77" s="140" t="s">
        <v>393</v>
      </c>
    </row>
    <row r="78" spans="1:1" s="100" customFormat="1" ht="15.75" customHeight="1" x14ac:dyDescent="0.25">
      <c r="A78" s="141" t="s">
        <v>440</v>
      </c>
    </row>
    <row r="79" spans="1:1" s="100" customFormat="1" ht="15.75" customHeight="1" x14ac:dyDescent="0.25">
      <c r="A79" s="140" t="s">
        <v>394</v>
      </c>
    </row>
    <row r="80" spans="1:1" s="100" customFormat="1" ht="15.75" customHeight="1" x14ac:dyDescent="0.25">
      <c r="A80" s="141" t="s">
        <v>441</v>
      </c>
    </row>
    <row r="81" spans="1:1" s="100" customFormat="1" ht="15.75" customHeight="1" x14ac:dyDescent="0.25">
      <c r="A81" s="140" t="s">
        <v>395</v>
      </c>
    </row>
    <row r="82" spans="1:1" s="100" customFormat="1" ht="15.75" customHeight="1" x14ac:dyDescent="0.25">
      <c r="A82" s="141" t="s">
        <v>396</v>
      </c>
    </row>
    <row r="83" spans="1:1" s="100" customFormat="1" ht="15.75" customHeight="1" x14ac:dyDescent="0.25">
      <c r="A83" s="140" t="s">
        <v>397</v>
      </c>
    </row>
    <row r="84" spans="1:1" s="100" customFormat="1" ht="15.75" customHeight="1" x14ac:dyDescent="0.25">
      <c r="A84" s="148" t="s">
        <v>398</v>
      </c>
    </row>
    <row r="85" spans="1:1" s="100" customFormat="1" ht="15.75" customHeight="1" x14ac:dyDescent="0.25">
      <c r="A85" s="150" t="s">
        <v>399</v>
      </c>
    </row>
    <row r="86" spans="1:1" s="100" customFormat="1" ht="15.75" customHeight="1" x14ac:dyDescent="0.25">
      <c r="A86" s="151" t="s">
        <v>400</v>
      </c>
    </row>
    <row r="87" spans="1:1" s="100" customFormat="1" ht="17.25" customHeight="1" x14ac:dyDescent="0.25">
      <c r="A87" s="152"/>
    </row>
    <row r="88" spans="1:1" s="100" customFormat="1" ht="17.25" customHeight="1" x14ac:dyDescent="0.25">
      <c r="A88" s="153" t="s">
        <v>110</v>
      </c>
    </row>
    <row r="89" spans="1:1" s="100" customFormat="1" ht="5.25" customHeight="1" x14ac:dyDescent="0.25">
      <c r="A89" s="154"/>
    </row>
    <row r="90" spans="1:1" s="100" customFormat="1" ht="17.25" customHeight="1" x14ac:dyDescent="0.25">
      <c r="A90" s="155" t="s">
        <v>111</v>
      </c>
    </row>
    <row r="91" spans="1:1" s="100" customFormat="1" ht="17.25" customHeight="1" x14ac:dyDescent="0.25">
      <c r="A91" s="156" t="s">
        <v>112</v>
      </c>
    </row>
    <row r="92" spans="1:1" s="100" customFormat="1" ht="17.25" customHeight="1" x14ac:dyDescent="0.25">
      <c r="A92" s="156" t="s">
        <v>113</v>
      </c>
    </row>
    <row r="93" spans="1:1" s="100" customFormat="1" ht="17.25" customHeight="1" x14ac:dyDescent="0.25">
      <c r="A93" s="156" t="s">
        <v>114</v>
      </c>
    </row>
    <row r="94" spans="1:1" s="100" customFormat="1" ht="6" customHeight="1" x14ac:dyDescent="0.25">
      <c r="A94" s="156"/>
    </row>
    <row r="95" spans="1:1" s="100" customFormat="1" ht="17.25" customHeight="1" x14ac:dyDescent="0.25">
      <c r="A95" s="155" t="s">
        <v>115</v>
      </c>
    </row>
    <row r="96" spans="1:1" s="100" customFormat="1" ht="17.25" customHeight="1" x14ac:dyDescent="0.25">
      <c r="A96" s="156" t="s">
        <v>116</v>
      </c>
    </row>
    <row r="97" spans="1:1" s="100" customFormat="1" ht="17.25" customHeight="1" x14ac:dyDescent="0.25">
      <c r="A97" s="156" t="s">
        <v>117</v>
      </c>
    </row>
    <row r="98" spans="1:1" s="100" customFormat="1" ht="17.25" customHeight="1" x14ac:dyDescent="0.25">
      <c r="A98" s="157" t="s">
        <v>118</v>
      </c>
    </row>
    <row r="99" spans="1:1" s="100" customFormat="1" ht="17.25" customHeight="1" x14ac:dyDescent="0.25">
      <c r="A99" s="158"/>
    </row>
    <row r="100" spans="1:1" s="100" customFormat="1" ht="17.25" customHeight="1" x14ac:dyDescent="0.25">
      <c r="A100" s="132" t="s">
        <v>119</v>
      </c>
    </row>
    <row r="101" spans="1:1" s="100" customFormat="1" ht="15.75" customHeight="1" x14ac:dyDescent="0.25">
      <c r="A101" s="134" t="s">
        <v>442</v>
      </c>
    </row>
    <row r="102" spans="1:1" s="100" customFormat="1" ht="15.75" customHeight="1" x14ac:dyDescent="0.25">
      <c r="A102" s="135" t="s">
        <v>401</v>
      </c>
    </row>
    <row r="103" spans="1:1" s="100" customFormat="1" ht="15.75" customHeight="1" x14ac:dyDescent="0.25">
      <c r="A103" s="134" t="s">
        <v>443</v>
      </c>
    </row>
    <row r="104" spans="1:1" s="100" customFormat="1" ht="15.75" customHeight="1" x14ac:dyDescent="0.25">
      <c r="A104" s="135" t="s">
        <v>402</v>
      </c>
    </row>
    <row r="105" spans="1:1" s="100" customFormat="1" ht="15.75" customHeight="1" x14ac:dyDescent="0.25">
      <c r="A105" s="135" t="s">
        <v>403</v>
      </c>
    </row>
    <row r="106" spans="1:1" s="100" customFormat="1" ht="29.25" customHeight="1" x14ac:dyDescent="0.25">
      <c r="A106" s="132" t="s">
        <v>120</v>
      </c>
    </row>
    <row r="107" spans="1:1" s="100" customFormat="1" ht="15.75" x14ac:dyDescent="0.25">
      <c r="A107" s="139" t="s">
        <v>121</v>
      </c>
    </row>
    <row r="108" spans="1:1" s="100" customFormat="1" ht="15.75" x14ac:dyDescent="0.25">
      <c r="A108" s="159" t="s">
        <v>122</v>
      </c>
    </row>
    <row r="109" spans="1:1" s="100" customFormat="1" ht="15.75" x14ac:dyDescent="0.25">
      <c r="A109" s="159" t="s">
        <v>123</v>
      </c>
    </row>
    <row r="110" spans="1:1" s="100" customFormat="1" ht="15.75" x14ac:dyDescent="0.25">
      <c r="A110" s="159" t="s">
        <v>124</v>
      </c>
    </row>
    <row r="111" spans="1:1" s="100" customFormat="1" ht="15.75" x14ac:dyDescent="0.25">
      <c r="A111" s="159" t="s">
        <v>125</v>
      </c>
    </row>
    <row r="112" spans="1:1" s="100" customFormat="1" ht="15.75" customHeight="1" x14ac:dyDescent="0.25">
      <c r="A112" s="139" t="s">
        <v>126</v>
      </c>
    </row>
    <row r="113" spans="1:1" s="100" customFormat="1" ht="15.75" x14ac:dyDescent="0.25">
      <c r="A113" s="159" t="s">
        <v>127</v>
      </c>
    </row>
    <row r="114" spans="1:1" s="100" customFormat="1" ht="15.75" x14ac:dyDescent="0.25">
      <c r="A114" s="159" t="s">
        <v>128</v>
      </c>
    </row>
    <row r="115" spans="1:1" s="100" customFormat="1" ht="15" customHeight="1" x14ac:dyDescent="0.25">
      <c r="A115" s="159" t="s">
        <v>444</v>
      </c>
    </row>
    <row r="116" spans="1:1" s="100" customFormat="1" ht="15.75" x14ac:dyDescent="0.25">
      <c r="A116" s="139" t="s">
        <v>129</v>
      </c>
    </row>
    <row r="117" spans="1:1" ht="15.75" x14ac:dyDescent="0.25">
      <c r="A117" s="159" t="s">
        <v>130</v>
      </c>
    </row>
    <row r="118" spans="1:1" ht="15.75" x14ac:dyDescent="0.25">
      <c r="A118" s="160" t="s">
        <v>131</v>
      </c>
    </row>
    <row r="119" spans="1:1" ht="15.75" x14ac:dyDescent="0.25">
      <c r="A119" s="160" t="s">
        <v>132</v>
      </c>
    </row>
    <row r="120" spans="1:1" ht="15.75" x14ac:dyDescent="0.25">
      <c r="A120" s="159" t="s">
        <v>133</v>
      </c>
    </row>
    <row r="121" spans="1:1" ht="15.75" x14ac:dyDescent="0.25">
      <c r="A121" s="139" t="s">
        <v>134</v>
      </c>
    </row>
    <row r="122" spans="1:1" ht="15.75" x14ac:dyDescent="0.25">
      <c r="A122" s="159" t="s">
        <v>135</v>
      </c>
    </row>
    <row r="123" spans="1:1" ht="15.75" x14ac:dyDescent="0.25">
      <c r="A123" s="159" t="s">
        <v>136</v>
      </c>
    </row>
    <row r="124" spans="1:1" ht="15.75" x14ac:dyDescent="0.25">
      <c r="A124" s="159" t="s">
        <v>137</v>
      </c>
    </row>
    <row r="125" spans="1:1" ht="15.75" x14ac:dyDescent="0.25">
      <c r="A125" s="159" t="s">
        <v>138</v>
      </c>
    </row>
    <row r="126" spans="1:1" ht="15.75" x14ac:dyDescent="0.25">
      <c r="A126" s="159" t="s">
        <v>139</v>
      </c>
    </row>
    <row r="127" spans="1:1" ht="15.75" x14ac:dyDescent="0.25">
      <c r="A127" s="132"/>
    </row>
    <row r="128" spans="1:1" ht="15.75" x14ac:dyDescent="0.25">
      <c r="A128" s="132" t="s">
        <v>140</v>
      </c>
    </row>
    <row r="129" spans="1:1" ht="15.75" x14ac:dyDescent="0.25">
      <c r="A129" s="161" t="s">
        <v>141</v>
      </c>
    </row>
    <row r="130" spans="1:1" ht="4.5" customHeight="1" x14ac:dyDescent="0.25">
      <c r="A130" s="132"/>
    </row>
    <row r="131" spans="1:1" ht="15.75" x14ac:dyDescent="0.25">
      <c r="A131" s="132" t="s">
        <v>142</v>
      </c>
    </row>
    <row r="132" spans="1:1" ht="15.75" x14ac:dyDescent="0.25">
      <c r="A132" s="162" t="s">
        <v>404</v>
      </c>
    </row>
    <row r="133" spans="1:1" ht="15.75" x14ac:dyDescent="0.25">
      <c r="A133" s="134" t="s">
        <v>405</v>
      </c>
    </row>
    <row r="134" spans="1:1" ht="15.75" customHeight="1" x14ac:dyDescent="0.25">
      <c r="A134" s="162" t="s">
        <v>406</v>
      </c>
    </row>
    <row r="135" spans="1:1" ht="15.75" x14ac:dyDescent="0.25">
      <c r="A135" s="134" t="s">
        <v>407</v>
      </c>
    </row>
    <row r="136" spans="1:1" ht="4.5" customHeight="1" x14ac:dyDescent="0.25">
      <c r="A136" s="132"/>
    </row>
    <row r="137" spans="1:1" ht="15.75" x14ac:dyDescent="0.25">
      <c r="A137" s="132" t="s">
        <v>143</v>
      </c>
    </row>
    <row r="138" spans="1:1" ht="15.75" x14ac:dyDescent="0.25">
      <c r="A138" s="162" t="s">
        <v>445</v>
      </c>
    </row>
    <row r="139" spans="1:1" ht="15.75" x14ac:dyDescent="0.25">
      <c r="A139" s="134" t="s">
        <v>408</v>
      </c>
    </row>
    <row r="140" spans="1:1" ht="15.75" x14ac:dyDescent="0.25">
      <c r="A140" s="162" t="s">
        <v>446</v>
      </c>
    </row>
    <row r="141" spans="1:1" ht="15.75" x14ac:dyDescent="0.25">
      <c r="A141" s="134" t="s">
        <v>409</v>
      </c>
    </row>
    <row r="142" spans="1:1" ht="15.75" customHeight="1" x14ac:dyDescent="0.25">
      <c r="A142" s="134" t="s">
        <v>447</v>
      </c>
    </row>
    <row r="143" spans="1:1" ht="15.75" x14ac:dyDescent="0.25">
      <c r="A143" s="135" t="s">
        <v>410</v>
      </c>
    </row>
    <row r="144" spans="1:1" ht="15.75" x14ac:dyDescent="0.25">
      <c r="A144" s="134" t="s">
        <v>448</v>
      </c>
    </row>
    <row r="145" spans="1:1" ht="15.75" x14ac:dyDescent="0.25">
      <c r="A145" s="135" t="s">
        <v>411</v>
      </c>
    </row>
    <row r="146" spans="1:1" ht="15.75" x14ac:dyDescent="0.25">
      <c r="A146" s="161" t="s">
        <v>144</v>
      </c>
    </row>
    <row r="147" spans="1:1" ht="15.75" customHeight="1" x14ac:dyDescent="0.25">
      <c r="A147" s="134" t="s">
        <v>449</v>
      </c>
    </row>
    <row r="148" spans="1:1" ht="15.75" customHeight="1" x14ac:dyDescent="0.25">
      <c r="A148" s="135" t="s">
        <v>412</v>
      </c>
    </row>
    <row r="149" spans="1:1" ht="15.75" x14ac:dyDescent="0.25">
      <c r="A149" s="135" t="s">
        <v>413</v>
      </c>
    </row>
    <row r="150" spans="1:1" ht="15.75" customHeight="1" x14ac:dyDescent="0.25">
      <c r="A150" s="134" t="s">
        <v>450</v>
      </c>
    </row>
    <row r="151" spans="1:1" ht="15.75" x14ac:dyDescent="0.25">
      <c r="A151" s="135" t="s">
        <v>414</v>
      </c>
    </row>
    <row r="152" spans="1:1" ht="15.75" x14ac:dyDescent="0.25">
      <c r="A152" s="135" t="s">
        <v>415</v>
      </c>
    </row>
    <row r="153" spans="1:1" ht="4.5" customHeight="1" x14ac:dyDescent="0.25"/>
    <row r="154" spans="1:1" ht="15.75" x14ac:dyDescent="0.25">
      <c r="A154" s="132" t="s">
        <v>145</v>
      </c>
    </row>
    <row r="155" spans="1:1" ht="15.75" customHeight="1" x14ac:dyDescent="0.25">
      <c r="A155" s="134" t="s">
        <v>416</v>
      </c>
    </row>
    <row r="156" spans="1:1" ht="15.75" x14ac:dyDescent="0.25">
      <c r="A156" s="141" t="s">
        <v>417</v>
      </c>
    </row>
    <row r="157" spans="1:1" ht="15.75" x14ac:dyDescent="0.25">
      <c r="A157" s="141" t="s">
        <v>418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66FF"/>
  </sheetPr>
  <dimension ref="A1"/>
  <sheetViews>
    <sheetView workbookViewId="0">
      <selection activeCell="M43" sqref="M43"/>
    </sheetView>
  </sheetViews>
  <sheetFormatPr defaultColWidth="9.140625" defaultRowHeight="15" x14ac:dyDescent="0.25"/>
  <cols>
    <col min="1" max="16384" width="9.140625" style="117"/>
  </cols>
  <sheetData/>
  <printOptions horizontalCentered="1"/>
  <pageMargins left="0.2" right="0.2" top="0.75" bottom="0.75" header="0.3" footer="0.3"/>
  <pageSetup scale="9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00FF"/>
  </sheetPr>
  <dimension ref="A1:AK75"/>
  <sheetViews>
    <sheetView showGridLines="0" zoomScaleNormal="100" zoomScaleSheetLayoutView="100" workbookViewId="0">
      <pane ySplit="10" topLeftCell="A32" activePane="bottomLeft" state="frozen"/>
      <selection pane="bottomLeft" activeCell="AG54" sqref="AG54"/>
    </sheetView>
  </sheetViews>
  <sheetFormatPr defaultColWidth="8.85546875" defaultRowHeight="15" x14ac:dyDescent="0.25"/>
  <cols>
    <col min="1" max="1" width="8.85546875" style="26"/>
    <col min="2" max="2" width="8.85546875" style="26" customWidth="1"/>
    <col min="3" max="7" width="8.85546875" style="26"/>
    <col min="8" max="8" width="9.7109375" style="26" customWidth="1"/>
    <col min="9" max="12" width="8.85546875" style="26"/>
    <col min="13" max="13" width="9.140625" style="26" customWidth="1"/>
    <col min="14" max="14" width="17.42578125" style="26" customWidth="1"/>
    <col min="15" max="27" width="0" style="26" hidden="1" customWidth="1"/>
    <col min="28" max="29" width="17.42578125" style="26" hidden="1" customWidth="1"/>
    <col min="30" max="40" width="8.85546875" style="26"/>
    <col min="41" max="41" width="9.85546875" style="26" customWidth="1"/>
    <col min="42" max="16384" width="8.85546875" style="26"/>
  </cols>
  <sheetData>
    <row r="1" spans="1:37" ht="18.75" x14ac:dyDescent="0.3">
      <c r="A1" s="208" t="s">
        <v>525</v>
      </c>
      <c r="B1" s="208"/>
      <c r="C1" s="208"/>
      <c r="D1" s="208"/>
      <c r="E1" s="208"/>
      <c r="F1" s="208"/>
      <c r="G1" s="208"/>
      <c r="H1" s="208"/>
      <c r="I1" s="208"/>
      <c r="J1" s="208"/>
      <c r="K1" s="208"/>
      <c r="L1" s="208"/>
      <c r="M1" s="208"/>
      <c r="N1" s="208"/>
    </row>
    <row r="2" spans="1:37" ht="15" customHeight="1" x14ac:dyDescent="0.25">
      <c r="A2" s="209" t="s">
        <v>56</v>
      </c>
      <c r="B2" s="209"/>
      <c r="C2" s="209"/>
      <c r="D2" s="209"/>
      <c r="E2" s="209"/>
      <c r="F2" s="209"/>
      <c r="G2" s="209"/>
      <c r="H2" s="209"/>
      <c r="I2" s="209"/>
      <c r="J2" s="209"/>
      <c r="K2" s="209"/>
      <c r="L2" s="209"/>
      <c r="M2" s="209"/>
      <c r="N2" s="209"/>
    </row>
    <row r="3" spans="1:37" ht="15" customHeight="1" x14ac:dyDescent="0.25">
      <c r="A3" s="209"/>
      <c r="B3" s="209"/>
      <c r="C3" s="209"/>
      <c r="D3" s="209"/>
      <c r="E3" s="209"/>
      <c r="F3" s="209"/>
      <c r="G3" s="209"/>
      <c r="H3" s="209"/>
      <c r="I3" s="209"/>
      <c r="J3" s="209"/>
      <c r="K3" s="209"/>
      <c r="L3" s="209"/>
      <c r="M3" s="209"/>
      <c r="N3" s="209"/>
    </row>
    <row r="4" spans="1:37" ht="15" customHeight="1" x14ac:dyDescent="0.25">
      <c r="A4" s="209"/>
      <c r="B4" s="209"/>
      <c r="C4" s="209"/>
      <c r="D4" s="209"/>
      <c r="E4" s="209"/>
      <c r="F4" s="209"/>
      <c r="G4" s="209"/>
      <c r="H4" s="209"/>
      <c r="I4" s="209"/>
      <c r="J4" s="209"/>
      <c r="K4" s="209"/>
      <c r="L4" s="209"/>
      <c r="M4" s="209"/>
      <c r="N4" s="209"/>
    </row>
    <row r="5" spans="1:37" ht="18" x14ac:dyDescent="0.25">
      <c r="A5" s="210" t="s">
        <v>540</v>
      </c>
      <c r="B5" s="210"/>
      <c r="C5" s="210"/>
      <c r="D5" s="210"/>
      <c r="E5" s="210"/>
      <c r="F5" s="210"/>
      <c r="G5" s="210"/>
      <c r="H5" s="210"/>
      <c r="I5" s="210"/>
      <c r="J5" s="210"/>
      <c r="K5" s="210"/>
      <c r="L5" s="210"/>
      <c r="M5" s="210"/>
      <c r="N5" s="210"/>
    </row>
    <row r="7" spans="1:37" ht="18.75" customHeight="1" x14ac:dyDescent="0.25">
      <c r="O7" s="247" t="str">
        <f>'Questionaire (required)'!O13</f>
        <v xml:space="preserve">DETAILED DESCRIPTION </v>
      </c>
      <c r="P7" s="247"/>
      <c r="Q7" s="247"/>
      <c r="R7" s="247"/>
      <c r="S7" s="247"/>
      <c r="T7" s="247"/>
      <c r="U7" s="247"/>
      <c r="V7" s="247"/>
      <c r="W7" s="247"/>
      <c r="X7" s="247"/>
      <c r="Y7" s="247"/>
      <c r="Z7" s="247"/>
    </row>
    <row r="8" spans="1:37" ht="18.75" customHeight="1" x14ac:dyDescent="0.25">
      <c r="O8" s="248"/>
      <c r="P8" s="248"/>
      <c r="Q8" s="248"/>
      <c r="R8" s="248"/>
      <c r="S8" s="248"/>
      <c r="T8" s="248"/>
      <c r="U8" s="248"/>
      <c r="V8" s="248"/>
      <c r="W8" s="248"/>
      <c r="X8" s="248"/>
      <c r="Y8" s="248"/>
      <c r="Z8" s="248"/>
    </row>
    <row r="9" spans="1:37" x14ac:dyDescent="0.25">
      <c r="O9" s="36" t="s">
        <v>0</v>
      </c>
    </row>
    <row r="10" spans="1:37" ht="15.75" thickBot="1" x14ac:dyDescent="0.3"/>
    <row r="11" spans="1:37" ht="18.75" x14ac:dyDescent="0.3">
      <c r="A11" s="37" t="s">
        <v>7</v>
      </c>
      <c r="B11" s="37"/>
      <c r="O11" s="30" t="s">
        <v>11</v>
      </c>
      <c r="Q11" s="241" t="s">
        <v>25</v>
      </c>
      <c r="R11" s="242"/>
      <c r="S11" s="242"/>
      <c r="T11" s="242"/>
      <c r="U11" s="242"/>
      <c r="V11" s="243"/>
    </row>
    <row r="12" spans="1:37" ht="6" customHeight="1" x14ac:dyDescent="0.3">
      <c r="A12" s="37"/>
      <c r="B12" s="37"/>
      <c r="O12" s="30"/>
      <c r="Q12" s="38"/>
      <c r="R12" s="38"/>
      <c r="S12" s="38"/>
      <c r="T12" s="38"/>
      <c r="U12" s="38"/>
      <c r="V12" s="38"/>
    </row>
    <row r="13" spans="1:37" x14ac:dyDescent="0.25">
      <c r="A13" s="213" t="s">
        <v>544</v>
      </c>
      <c r="B13" s="213"/>
      <c r="C13" s="213"/>
      <c r="D13" s="213"/>
      <c r="E13" s="213"/>
      <c r="F13" s="213"/>
      <c r="G13" s="213"/>
      <c r="H13" s="213"/>
      <c r="I13" s="32"/>
      <c r="J13" s="163"/>
      <c r="K13" s="211">
        <v>44442</v>
      </c>
      <c r="L13" s="211"/>
      <c r="M13" s="211"/>
      <c r="N13" s="211"/>
      <c r="O13" s="239" t="s">
        <v>26</v>
      </c>
      <c r="P13" s="239"/>
      <c r="Q13" s="239"/>
      <c r="R13" s="239"/>
      <c r="S13" s="239"/>
      <c r="T13" s="239"/>
      <c r="U13" s="239"/>
      <c r="V13" s="239"/>
      <c r="W13" s="240"/>
      <c r="X13" s="221" t="s">
        <v>27</v>
      </c>
      <c r="Y13" s="222"/>
      <c r="Z13" s="221" t="s">
        <v>28</v>
      </c>
      <c r="AA13" s="222"/>
      <c r="AB13" s="39" t="s">
        <v>42</v>
      </c>
      <c r="AC13" s="39" t="s">
        <v>43</v>
      </c>
      <c r="AK13" s="45"/>
    </row>
    <row r="14" spans="1:37" x14ac:dyDescent="0.25">
      <c r="A14" s="214"/>
      <c r="B14" s="214"/>
      <c r="C14" s="214"/>
      <c r="D14" s="214"/>
      <c r="E14" s="214"/>
      <c r="F14" s="214"/>
      <c r="G14" s="214"/>
      <c r="H14" s="214"/>
      <c r="I14" s="32"/>
      <c r="J14" s="163"/>
      <c r="K14" s="212"/>
      <c r="L14" s="212"/>
      <c r="M14" s="212"/>
      <c r="N14" s="212"/>
      <c r="O14" s="231"/>
      <c r="P14" s="231"/>
      <c r="Q14" s="231"/>
      <c r="R14" s="231"/>
      <c r="S14" s="231"/>
      <c r="T14" s="231"/>
      <c r="U14" s="231"/>
      <c r="V14" s="231"/>
      <c r="W14" s="232"/>
      <c r="X14" s="223"/>
      <c r="Y14" s="224"/>
      <c r="Z14" s="223"/>
      <c r="AA14" s="224"/>
      <c r="AB14" s="40"/>
      <c r="AC14" s="40"/>
      <c r="AK14" s="46"/>
    </row>
    <row r="15" spans="1:37" x14ac:dyDescent="0.25">
      <c r="A15" s="26" t="s">
        <v>0</v>
      </c>
      <c r="I15" s="35"/>
      <c r="K15" s="26" t="s">
        <v>1</v>
      </c>
      <c r="O15" s="233"/>
      <c r="P15" s="234"/>
      <c r="Q15" s="234"/>
      <c r="R15" s="234"/>
      <c r="S15" s="234"/>
      <c r="T15" s="234"/>
      <c r="U15" s="234"/>
      <c r="V15" s="234"/>
      <c r="W15" s="235"/>
      <c r="X15" s="20"/>
      <c r="Y15" s="20"/>
      <c r="Z15" s="20"/>
      <c r="AA15" s="20"/>
    </row>
    <row r="16" spans="1:37" x14ac:dyDescent="0.25">
      <c r="I16" s="35"/>
      <c r="O16" s="233"/>
      <c r="P16" s="234"/>
      <c r="Q16" s="234"/>
      <c r="R16" s="234"/>
      <c r="S16" s="234"/>
      <c r="T16" s="234"/>
      <c r="U16" s="234"/>
      <c r="V16" s="234"/>
      <c r="W16" s="235"/>
      <c r="X16" s="20"/>
      <c r="Y16" s="20"/>
      <c r="Z16" s="20"/>
      <c r="AA16" s="20"/>
    </row>
    <row r="17" spans="1:29" x14ac:dyDescent="0.25">
      <c r="A17" s="215" t="s">
        <v>550</v>
      </c>
      <c r="B17" s="215"/>
      <c r="C17" s="215"/>
      <c r="D17" s="215"/>
      <c r="E17" s="215"/>
      <c r="F17" s="215"/>
      <c r="G17" s="215"/>
      <c r="H17" s="215"/>
      <c r="I17" s="35"/>
      <c r="K17" s="213" t="s">
        <v>551</v>
      </c>
      <c r="L17" s="213"/>
      <c r="M17" s="213"/>
      <c r="N17" s="213"/>
      <c r="O17" s="234"/>
      <c r="P17" s="234"/>
      <c r="Q17" s="234"/>
      <c r="R17" s="234"/>
      <c r="S17" s="234"/>
      <c r="T17" s="234"/>
      <c r="U17" s="234"/>
      <c r="V17" s="234"/>
      <c r="W17" s="235"/>
      <c r="X17" s="20"/>
      <c r="Y17" s="20"/>
      <c r="Z17" s="20"/>
      <c r="AA17" s="20"/>
    </row>
    <row r="18" spans="1:29" x14ac:dyDescent="0.25">
      <c r="A18" s="216"/>
      <c r="B18" s="216"/>
      <c r="C18" s="216"/>
      <c r="D18" s="216"/>
      <c r="E18" s="216"/>
      <c r="F18" s="216"/>
      <c r="G18" s="216"/>
      <c r="H18" s="216"/>
      <c r="I18" s="35"/>
      <c r="K18" s="214"/>
      <c r="L18" s="214"/>
      <c r="M18" s="214"/>
      <c r="N18" s="214"/>
      <c r="O18" s="237"/>
      <c r="P18" s="237"/>
      <c r="Q18" s="237"/>
      <c r="R18" s="237"/>
      <c r="S18" s="237"/>
      <c r="T18" s="237"/>
      <c r="U18" s="237"/>
      <c r="V18" s="237"/>
      <c r="W18" s="238"/>
      <c r="X18" s="20"/>
      <c r="Y18" s="20"/>
      <c r="Z18" s="20"/>
      <c r="AA18" s="20"/>
    </row>
    <row r="19" spans="1:29" x14ac:dyDescent="0.25">
      <c r="A19" s="26" t="s">
        <v>2</v>
      </c>
      <c r="I19" s="35"/>
      <c r="K19" s="26" t="s">
        <v>94</v>
      </c>
    </row>
    <row r="20" spans="1:29" ht="15.75" thickBot="1" x14ac:dyDescent="0.3">
      <c r="I20" s="35"/>
    </row>
    <row r="21" spans="1:29" ht="18.75" x14ac:dyDescent="0.3">
      <c r="A21" s="213" t="s">
        <v>545</v>
      </c>
      <c r="B21" s="213"/>
      <c r="C21" s="213"/>
      <c r="D21" s="213"/>
      <c r="F21" s="225" t="s">
        <v>546</v>
      </c>
      <c r="G21" s="225"/>
      <c r="H21" s="225"/>
      <c r="K21" s="217" t="s">
        <v>547</v>
      </c>
      <c r="L21" s="217"/>
      <c r="M21" s="217"/>
      <c r="N21" s="217"/>
      <c r="O21" s="30" t="s">
        <v>11</v>
      </c>
      <c r="Q21" s="241" t="s">
        <v>25</v>
      </c>
      <c r="R21" s="242"/>
      <c r="S21" s="242"/>
      <c r="T21" s="242"/>
      <c r="U21" s="242"/>
      <c r="V21" s="243"/>
    </row>
    <row r="22" spans="1:29" x14ac:dyDescent="0.25">
      <c r="A22" s="214"/>
      <c r="B22" s="214"/>
      <c r="C22" s="214"/>
      <c r="D22" s="214"/>
      <c r="E22" s="35"/>
      <c r="F22" s="226"/>
      <c r="G22" s="226"/>
      <c r="H22" s="226"/>
      <c r="K22" s="218"/>
      <c r="L22" s="218"/>
      <c r="M22" s="218"/>
      <c r="N22" s="218"/>
      <c r="O22" s="244" t="s">
        <v>26</v>
      </c>
      <c r="P22" s="239"/>
      <c r="Q22" s="239"/>
      <c r="R22" s="239"/>
      <c r="S22" s="239"/>
      <c r="T22" s="239"/>
      <c r="U22" s="239"/>
      <c r="V22" s="239"/>
      <c r="W22" s="240"/>
      <c r="X22" s="221" t="s">
        <v>27</v>
      </c>
      <c r="Y22" s="222"/>
      <c r="Z22" s="221" t="s">
        <v>28</v>
      </c>
      <c r="AA22" s="222"/>
      <c r="AB22" s="39" t="s">
        <v>42</v>
      </c>
      <c r="AC22" s="39" t="s">
        <v>43</v>
      </c>
    </row>
    <row r="23" spans="1:29" x14ac:dyDescent="0.25">
      <c r="A23" s="26" t="s">
        <v>3</v>
      </c>
      <c r="D23" s="41"/>
      <c r="F23" s="41" t="s">
        <v>4</v>
      </c>
      <c r="G23" s="41"/>
      <c r="H23" s="41"/>
      <c r="K23" s="41" t="s">
        <v>5</v>
      </c>
      <c r="L23" s="41"/>
      <c r="M23" s="41"/>
      <c r="N23" s="41"/>
      <c r="O23" s="230"/>
      <c r="P23" s="231"/>
      <c r="Q23" s="231"/>
      <c r="R23" s="231"/>
      <c r="S23" s="231"/>
      <c r="T23" s="231"/>
      <c r="U23" s="231"/>
      <c r="V23" s="231"/>
      <c r="W23" s="232"/>
      <c r="X23" s="223"/>
      <c r="Y23" s="224"/>
      <c r="Z23" s="223"/>
      <c r="AA23" s="224"/>
      <c r="AB23" s="40"/>
      <c r="AC23" s="40"/>
    </row>
    <row r="24" spans="1:29" x14ac:dyDescent="0.25">
      <c r="D24" s="35"/>
      <c r="F24" s="35"/>
      <c r="G24" s="35"/>
      <c r="H24" s="35"/>
      <c r="K24" s="35"/>
      <c r="L24" s="35"/>
      <c r="M24" s="35"/>
      <c r="N24" s="35"/>
      <c r="O24" s="233"/>
      <c r="P24" s="234"/>
      <c r="Q24" s="234"/>
      <c r="R24" s="234"/>
      <c r="S24" s="234"/>
      <c r="T24" s="234"/>
      <c r="U24" s="234"/>
      <c r="V24" s="234"/>
      <c r="W24" s="235"/>
      <c r="X24" s="21"/>
      <c r="Y24" s="21"/>
      <c r="Z24" s="21"/>
      <c r="AA24" s="21"/>
      <c r="AB24" s="35"/>
      <c r="AC24" s="35"/>
    </row>
    <row r="25" spans="1:29" x14ac:dyDescent="0.25">
      <c r="A25" s="213" t="s">
        <v>549</v>
      </c>
      <c r="B25" s="213"/>
      <c r="C25" s="213"/>
      <c r="D25" s="213"/>
      <c r="F25" s="225" t="s">
        <v>553</v>
      </c>
      <c r="G25" s="225"/>
      <c r="H25" s="225"/>
      <c r="J25" s="35"/>
      <c r="K25" s="217" t="s">
        <v>552</v>
      </c>
      <c r="L25" s="217"/>
      <c r="M25" s="217"/>
      <c r="N25" s="217"/>
      <c r="O25" s="233"/>
      <c r="P25" s="234"/>
      <c r="Q25" s="234"/>
      <c r="R25" s="234"/>
      <c r="S25" s="234"/>
      <c r="T25" s="234"/>
      <c r="U25" s="234"/>
      <c r="V25" s="234"/>
      <c r="W25" s="235"/>
      <c r="X25" s="20"/>
      <c r="Y25" s="20"/>
      <c r="Z25" s="20"/>
      <c r="AA25" s="20"/>
    </row>
    <row r="26" spans="1:29" x14ac:dyDescent="0.25">
      <c r="A26" s="214"/>
      <c r="B26" s="214"/>
      <c r="C26" s="214"/>
      <c r="D26" s="214"/>
      <c r="F26" s="226"/>
      <c r="G26" s="226"/>
      <c r="H26" s="226"/>
      <c r="J26" s="35"/>
      <c r="K26" s="218"/>
      <c r="L26" s="218"/>
      <c r="M26" s="218"/>
      <c r="N26" s="218"/>
      <c r="O26" s="233"/>
      <c r="P26" s="234"/>
      <c r="Q26" s="234"/>
      <c r="R26" s="234"/>
      <c r="S26" s="234"/>
      <c r="T26" s="234"/>
      <c r="U26" s="234"/>
      <c r="V26" s="234"/>
      <c r="W26" s="235"/>
      <c r="X26" s="20"/>
      <c r="Y26" s="20"/>
      <c r="Z26" s="20"/>
      <c r="AA26" s="20"/>
    </row>
    <row r="27" spans="1:29" x14ac:dyDescent="0.25">
      <c r="A27" s="41" t="s">
        <v>6</v>
      </c>
      <c r="B27" s="41"/>
      <c r="C27" s="41"/>
      <c r="D27" s="41"/>
      <c r="F27" s="41" t="s">
        <v>4</v>
      </c>
      <c r="G27" s="41"/>
      <c r="H27" s="41"/>
      <c r="J27" s="35"/>
      <c r="K27" s="41" t="s">
        <v>5</v>
      </c>
      <c r="L27" s="41"/>
      <c r="M27" s="41"/>
      <c r="O27" s="236"/>
      <c r="P27" s="237"/>
      <c r="Q27" s="237"/>
      <c r="R27" s="237"/>
      <c r="S27" s="237"/>
      <c r="T27" s="237"/>
      <c r="U27" s="237"/>
      <c r="V27" s="237"/>
      <c r="W27" s="238"/>
      <c r="X27" s="20"/>
      <c r="Y27" s="20"/>
      <c r="Z27" s="20"/>
      <c r="AA27" s="20"/>
    </row>
    <row r="28" spans="1:29" ht="9.75" customHeight="1" x14ac:dyDescent="0.25">
      <c r="A28" s="35"/>
      <c r="B28" s="35"/>
      <c r="C28" s="35"/>
      <c r="D28" s="35"/>
      <c r="F28" s="35"/>
      <c r="G28" s="35"/>
      <c r="H28" s="35"/>
      <c r="J28" s="35"/>
      <c r="K28" s="35"/>
      <c r="L28" s="35"/>
      <c r="M28" s="35"/>
      <c r="O28" s="64"/>
      <c r="P28" s="64"/>
      <c r="Q28" s="65"/>
      <c r="R28" s="65"/>
      <c r="S28" s="65"/>
      <c r="T28" s="65"/>
      <c r="U28" s="65"/>
      <c r="V28" s="65"/>
      <c r="W28" s="64"/>
      <c r="X28" s="20"/>
      <c r="Y28" s="20"/>
      <c r="Z28" s="20"/>
      <c r="AA28" s="20"/>
    </row>
    <row r="29" spans="1:29" ht="10.5" customHeight="1" x14ac:dyDescent="0.25">
      <c r="A29" s="219" t="s">
        <v>548</v>
      </c>
      <c r="B29" s="219"/>
      <c r="C29" s="219"/>
      <c r="D29" s="219"/>
      <c r="E29" s="219"/>
      <c r="F29" s="219"/>
      <c r="G29" s="219"/>
      <c r="H29" s="219"/>
      <c r="I29" s="219"/>
      <c r="J29" s="219"/>
      <c r="K29" s="219"/>
      <c r="L29" s="219"/>
      <c r="M29" s="219"/>
      <c r="N29" s="219"/>
      <c r="O29" s="72"/>
      <c r="P29" s="72"/>
      <c r="Q29" s="73"/>
      <c r="R29" s="73"/>
      <c r="S29" s="73"/>
      <c r="T29" s="73"/>
      <c r="U29" s="73"/>
      <c r="V29" s="73"/>
      <c r="W29" s="72"/>
      <c r="X29" s="20"/>
      <c r="Y29" s="20"/>
      <c r="Z29" s="20"/>
      <c r="AA29" s="20"/>
    </row>
    <row r="30" spans="1:29" s="74" customFormat="1" x14ac:dyDescent="0.25">
      <c r="A30" s="220"/>
      <c r="B30" s="220"/>
      <c r="C30" s="220"/>
      <c r="D30" s="220"/>
      <c r="E30" s="220"/>
      <c r="F30" s="220"/>
      <c r="G30" s="220"/>
      <c r="H30" s="220"/>
      <c r="I30" s="220"/>
      <c r="J30" s="220"/>
      <c r="K30" s="220"/>
      <c r="L30" s="220"/>
      <c r="M30" s="220"/>
      <c r="N30" s="220"/>
      <c r="O30" s="75"/>
      <c r="P30" s="75"/>
      <c r="Q30" s="76"/>
      <c r="R30" s="76"/>
      <c r="S30" s="76"/>
      <c r="T30" s="76"/>
      <c r="U30" s="76"/>
      <c r="V30" s="76"/>
      <c r="W30" s="75"/>
      <c r="X30" s="77"/>
      <c r="Y30" s="77"/>
      <c r="Z30" s="77"/>
      <c r="AA30" s="77"/>
    </row>
    <row r="31" spans="1:29" s="74" customFormat="1" x14ac:dyDescent="0.25">
      <c r="A31" s="70" t="s">
        <v>75</v>
      </c>
      <c r="B31" s="70"/>
      <c r="C31" s="70"/>
      <c r="D31" s="70"/>
      <c r="F31" s="70"/>
      <c r="G31" s="70"/>
      <c r="H31" s="70"/>
      <c r="J31" s="70"/>
      <c r="K31" s="70"/>
      <c r="L31" s="70"/>
      <c r="M31" s="70"/>
      <c r="O31" s="75"/>
      <c r="P31" s="75"/>
      <c r="Q31" s="76"/>
      <c r="R31" s="76"/>
      <c r="S31" s="76"/>
      <c r="T31" s="76"/>
      <c r="U31" s="76"/>
      <c r="V31" s="76"/>
      <c r="W31" s="75"/>
      <c r="X31" s="77"/>
      <c r="Y31" s="77"/>
      <c r="Z31" s="77"/>
      <c r="AA31" s="77"/>
    </row>
    <row r="32" spans="1:29" s="74" customFormat="1" ht="15.75" thickBot="1" x14ac:dyDescent="0.3">
      <c r="A32" s="70"/>
      <c r="B32" s="70"/>
      <c r="C32" s="70"/>
      <c r="D32" s="70"/>
      <c r="F32" s="70"/>
      <c r="G32" s="70"/>
      <c r="H32" s="70"/>
      <c r="J32" s="70"/>
      <c r="K32" s="70"/>
      <c r="L32" s="70"/>
      <c r="M32" s="70"/>
      <c r="O32" s="75"/>
      <c r="P32" s="75"/>
      <c r="Q32" s="76"/>
      <c r="R32" s="76"/>
      <c r="S32" s="76"/>
      <c r="T32" s="76"/>
      <c r="U32" s="76"/>
      <c r="V32" s="76"/>
      <c r="W32" s="75"/>
      <c r="X32" s="77"/>
      <c r="Y32" s="77"/>
      <c r="Z32" s="77"/>
      <c r="AA32" s="77"/>
    </row>
    <row r="33" spans="1:29" ht="19.5" thickBot="1" x14ac:dyDescent="0.35">
      <c r="A33" s="227" t="s">
        <v>64</v>
      </c>
      <c r="B33" s="228"/>
      <c r="C33" s="228"/>
      <c r="D33" s="228"/>
      <c r="E33" s="228"/>
      <c r="F33" s="228"/>
      <c r="G33" s="228"/>
      <c r="H33" s="228"/>
      <c r="I33" s="228"/>
      <c r="J33" s="228"/>
      <c r="K33" s="228"/>
      <c r="L33" s="228"/>
      <c r="M33" s="228"/>
      <c r="N33" s="229"/>
      <c r="O33" s="30"/>
      <c r="Q33" s="38"/>
      <c r="R33" s="38"/>
      <c r="S33" s="38"/>
      <c r="T33" s="38"/>
      <c r="U33" s="38"/>
      <c r="V33" s="38"/>
    </row>
    <row r="34" spans="1:29" ht="23.25" customHeight="1" x14ac:dyDescent="0.3">
      <c r="A34" s="47" t="s">
        <v>76</v>
      </c>
      <c r="B34" s="56"/>
      <c r="C34" s="53" t="s">
        <v>65</v>
      </c>
      <c r="D34" s="54"/>
      <c r="E34" s="79">
        <v>60</v>
      </c>
      <c r="F34" s="56"/>
      <c r="G34" s="56"/>
      <c r="H34" s="54" t="s">
        <v>66</v>
      </c>
      <c r="I34" s="79">
        <v>5</v>
      </c>
      <c r="J34" s="54"/>
      <c r="K34" s="56"/>
      <c r="L34" s="55" t="s">
        <v>67</v>
      </c>
      <c r="M34" s="78"/>
      <c r="N34" s="57"/>
      <c r="O34" s="30"/>
      <c r="Q34" s="38"/>
      <c r="R34" s="38"/>
      <c r="S34" s="38"/>
      <c r="T34" s="38"/>
      <c r="U34" s="38"/>
      <c r="V34" s="38"/>
    </row>
    <row r="35" spans="1:29" ht="8.25" customHeight="1" thickBot="1" x14ac:dyDescent="0.3">
      <c r="A35" s="33"/>
      <c r="B35" s="58"/>
      <c r="C35" s="58"/>
      <c r="D35" s="58"/>
      <c r="E35" s="58"/>
      <c r="F35" s="58"/>
      <c r="G35" s="58"/>
      <c r="H35" s="58"/>
      <c r="I35" s="58"/>
      <c r="J35" s="58"/>
      <c r="K35" s="58"/>
      <c r="L35" s="58"/>
      <c r="M35" s="58"/>
      <c r="N35" s="34"/>
      <c r="O35" s="239" t="s">
        <v>26</v>
      </c>
      <c r="P35" s="239"/>
      <c r="Q35" s="239"/>
      <c r="R35" s="239"/>
      <c r="S35" s="239"/>
      <c r="T35" s="239"/>
      <c r="U35" s="239"/>
      <c r="V35" s="239"/>
      <c r="W35" s="240"/>
      <c r="X35" s="221" t="s">
        <v>27</v>
      </c>
      <c r="Y35" s="222"/>
      <c r="Z35" s="221" t="s">
        <v>28</v>
      </c>
      <c r="AA35" s="222"/>
      <c r="AB35" s="39" t="s">
        <v>42</v>
      </c>
      <c r="AC35" s="39" t="s">
        <v>43</v>
      </c>
    </row>
    <row r="36" spans="1:29" ht="8.25" customHeight="1" x14ac:dyDescent="0.25">
      <c r="A36" s="35"/>
      <c r="B36" s="35"/>
      <c r="C36" s="35"/>
      <c r="D36" s="35"/>
      <c r="E36" s="35"/>
      <c r="F36" s="35"/>
      <c r="G36" s="35"/>
      <c r="H36" s="35"/>
      <c r="I36" s="35"/>
      <c r="J36" s="35"/>
      <c r="K36" s="35"/>
      <c r="L36" s="35"/>
      <c r="M36" s="35"/>
      <c r="O36" s="66"/>
      <c r="P36" s="67"/>
      <c r="Q36" s="67"/>
      <c r="R36" s="67"/>
      <c r="S36" s="67"/>
      <c r="T36" s="67"/>
      <c r="U36" s="67"/>
      <c r="V36" s="67"/>
      <c r="W36" s="68"/>
      <c r="X36" s="62"/>
      <c r="Y36" s="63"/>
      <c r="Z36" s="62"/>
      <c r="AA36" s="63"/>
      <c r="AB36" s="39"/>
      <c r="AC36" s="39"/>
    </row>
    <row r="37" spans="1:29" x14ac:dyDescent="0.25">
      <c r="A37" s="42" t="s">
        <v>68</v>
      </c>
      <c r="O37" s="244" t="s">
        <v>26</v>
      </c>
      <c r="P37" s="239"/>
      <c r="Q37" s="239"/>
      <c r="R37" s="239"/>
      <c r="S37" s="239"/>
      <c r="T37" s="239"/>
      <c r="U37" s="239"/>
      <c r="V37" s="239"/>
      <c r="W37" s="240"/>
      <c r="X37" s="221" t="s">
        <v>27</v>
      </c>
      <c r="Y37" s="222"/>
      <c r="Z37" s="221" t="s">
        <v>28</v>
      </c>
      <c r="AA37" s="222"/>
      <c r="AB37" s="39" t="s">
        <v>42</v>
      </c>
      <c r="AC37" s="39" t="s">
        <v>43</v>
      </c>
    </row>
    <row r="38" spans="1:29" x14ac:dyDescent="0.25">
      <c r="A38" s="26" t="s">
        <v>8</v>
      </c>
      <c r="O38" s="233"/>
      <c r="P38" s="234"/>
      <c r="Q38" s="234"/>
      <c r="R38" s="234"/>
      <c r="S38" s="234"/>
      <c r="T38" s="234"/>
      <c r="U38" s="234"/>
      <c r="V38" s="234"/>
      <c r="W38" s="235"/>
      <c r="X38" s="20"/>
      <c r="Y38" s="20"/>
      <c r="Z38" s="20"/>
      <c r="AA38" s="20"/>
    </row>
    <row r="39" spans="1:29" x14ac:dyDescent="0.25">
      <c r="O39" s="233"/>
      <c r="P39" s="234"/>
      <c r="Q39" s="234"/>
      <c r="R39" s="234"/>
      <c r="S39" s="234"/>
      <c r="T39" s="234"/>
      <c r="U39" s="234"/>
      <c r="V39" s="234"/>
      <c r="W39" s="235"/>
      <c r="X39" s="20"/>
      <c r="Y39" s="20"/>
      <c r="Z39" s="20"/>
      <c r="AA39" s="20"/>
    </row>
    <row r="40" spans="1:29" x14ac:dyDescent="0.25">
      <c r="O40" s="236"/>
      <c r="P40" s="237"/>
      <c r="Q40" s="237"/>
      <c r="R40" s="237"/>
      <c r="S40" s="237"/>
      <c r="T40" s="237"/>
      <c r="U40" s="237"/>
      <c r="V40" s="237"/>
      <c r="W40" s="238"/>
      <c r="X40" s="20"/>
      <c r="Y40" s="20"/>
      <c r="Z40" s="20"/>
      <c r="AA40" s="20"/>
    </row>
    <row r="41" spans="1:29" x14ac:dyDescent="0.25">
      <c r="A41" s="26" t="s">
        <v>541</v>
      </c>
    </row>
    <row r="42" spans="1:29" x14ac:dyDescent="0.25">
      <c r="A42" s="26" t="s">
        <v>542</v>
      </c>
      <c r="O42" s="230"/>
      <c r="P42" s="231"/>
      <c r="Q42" s="231"/>
      <c r="R42" s="231"/>
      <c r="S42" s="231"/>
      <c r="T42" s="231"/>
      <c r="U42" s="231"/>
      <c r="V42" s="231"/>
      <c r="W42" s="232"/>
    </row>
    <row r="43" spans="1:29" x14ac:dyDescent="0.25">
      <c r="A43" s="43" t="s">
        <v>9</v>
      </c>
      <c r="O43" s="233"/>
      <c r="P43" s="234"/>
      <c r="Q43" s="234"/>
      <c r="R43" s="234"/>
      <c r="S43" s="234"/>
      <c r="T43" s="234"/>
      <c r="U43" s="234"/>
      <c r="V43" s="234"/>
      <c r="W43" s="235"/>
      <c r="X43" s="20"/>
      <c r="Y43" s="20"/>
      <c r="Z43" s="20"/>
      <c r="AA43" s="20"/>
    </row>
    <row r="44" spans="1:29" x14ac:dyDescent="0.25">
      <c r="A44" s="198" t="s">
        <v>554</v>
      </c>
      <c r="B44" s="199"/>
      <c r="C44" s="199"/>
      <c r="D44" s="199"/>
      <c r="E44" s="199"/>
      <c r="F44" s="199"/>
      <c r="G44" s="199"/>
      <c r="H44" s="199"/>
      <c r="I44" s="199"/>
      <c r="J44" s="199"/>
      <c r="K44" s="199"/>
      <c r="L44" s="199"/>
      <c r="M44" s="199"/>
      <c r="N44" s="200"/>
      <c r="O44" s="234"/>
      <c r="P44" s="234"/>
      <c r="Q44" s="234"/>
      <c r="R44" s="234"/>
      <c r="S44" s="234"/>
      <c r="T44" s="234"/>
      <c r="U44" s="234"/>
      <c r="V44" s="234"/>
      <c r="W44" s="235"/>
      <c r="X44" s="20"/>
      <c r="Y44" s="20"/>
      <c r="Z44" s="20"/>
      <c r="AA44" s="20"/>
    </row>
    <row r="45" spans="1:29" x14ac:dyDescent="0.25">
      <c r="A45" s="201"/>
      <c r="B45" s="202"/>
      <c r="C45" s="202"/>
      <c r="D45" s="202"/>
      <c r="E45" s="202"/>
      <c r="F45" s="202"/>
      <c r="G45" s="202"/>
      <c r="H45" s="202"/>
      <c r="I45" s="202"/>
      <c r="J45" s="202"/>
      <c r="K45" s="202"/>
      <c r="L45" s="202"/>
      <c r="M45" s="202"/>
      <c r="N45" s="203"/>
      <c r="O45" s="237"/>
      <c r="P45" s="237"/>
      <c r="Q45" s="237"/>
      <c r="R45" s="237"/>
      <c r="S45" s="237"/>
      <c r="T45" s="237"/>
      <c r="U45" s="237"/>
      <c r="V45" s="237"/>
      <c r="W45" s="238"/>
      <c r="X45" s="20"/>
      <c r="Y45" s="20"/>
      <c r="Z45" s="20"/>
      <c r="AA45" s="20"/>
    </row>
    <row r="46" spans="1:29" ht="15.75" thickBot="1" x14ac:dyDescent="0.3">
      <c r="A46" s="201"/>
      <c r="B46" s="202"/>
      <c r="C46" s="202"/>
      <c r="D46" s="202"/>
      <c r="E46" s="202"/>
      <c r="F46" s="202"/>
      <c r="G46" s="202"/>
      <c r="H46" s="202"/>
      <c r="I46" s="202"/>
      <c r="J46" s="202"/>
      <c r="K46" s="202"/>
      <c r="L46" s="202"/>
      <c r="M46" s="202"/>
      <c r="N46" s="203"/>
    </row>
    <row r="47" spans="1:29" ht="18.75" x14ac:dyDescent="0.3">
      <c r="A47" s="204"/>
      <c r="B47" s="205"/>
      <c r="C47" s="205"/>
      <c r="D47" s="205"/>
      <c r="E47" s="205"/>
      <c r="F47" s="205"/>
      <c r="G47" s="205"/>
      <c r="H47" s="205"/>
      <c r="I47" s="205"/>
      <c r="J47" s="205"/>
      <c r="K47" s="205"/>
      <c r="L47" s="205"/>
      <c r="M47" s="205"/>
      <c r="N47" s="206"/>
      <c r="O47" s="30" t="s">
        <v>11</v>
      </c>
      <c r="Q47" s="241" t="s">
        <v>25</v>
      </c>
      <c r="R47" s="242"/>
      <c r="S47" s="242"/>
      <c r="T47" s="242"/>
      <c r="U47" s="242"/>
      <c r="V47" s="243"/>
    </row>
    <row r="48" spans="1:29" ht="8.25" customHeight="1" x14ac:dyDescent="0.25">
      <c r="O48" s="244" t="s">
        <v>26</v>
      </c>
      <c r="P48" s="239"/>
      <c r="Q48" s="239"/>
      <c r="R48" s="239"/>
      <c r="S48" s="239"/>
      <c r="T48" s="239"/>
      <c r="U48" s="239"/>
      <c r="V48" s="239"/>
      <c r="W48" s="240"/>
      <c r="X48" s="221" t="s">
        <v>27</v>
      </c>
      <c r="Y48" s="222"/>
      <c r="Z48" s="221" t="s">
        <v>28</v>
      </c>
      <c r="AA48" s="222"/>
      <c r="AB48" s="39" t="s">
        <v>42</v>
      </c>
      <c r="AC48" s="39" t="s">
        <v>43</v>
      </c>
    </row>
    <row r="49" spans="1:29" x14ac:dyDescent="0.25">
      <c r="A49" s="26" t="s">
        <v>58</v>
      </c>
      <c r="O49" s="230"/>
      <c r="P49" s="231"/>
      <c r="Q49" s="231"/>
      <c r="R49" s="231"/>
      <c r="S49" s="231"/>
      <c r="T49" s="231"/>
      <c r="U49" s="231"/>
      <c r="V49" s="231"/>
      <c r="W49" s="232"/>
      <c r="X49" s="223"/>
      <c r="Y49" s="224"/>
      <c r="Z49" s="223"/>
      <c r="AA49" s="224"/>
      <c r="AB49" s="40"/>
      <c r="AC49" s="40"/>
    </row>
    <row r="50" spans="1:29" ht="12.75" customHeight="1" x14ac:dyDescent="0.25">
      <c r="O50" s="233"/>
      <c r="P50" s="234"/>
      <c r="Q50" s="234"/>
      <c r="R50" s="234"/>
      <c r="S50" s="234"/>
      <c r="T50" s="234"/>
      <c r="U50" s="234"/>
      <c r="V50" s="234"/>
      <c r="W50" s="235"/>
      <c r="X50" s="20"/>
      <c r="Y50" s="20"/>
      <c r="Z50" s="20"/>
      <c r="AA50" s="20"/>
    </row>
    <row r="51" spans="1:29" x14ac:dyDescent="0.25">
      <c r="B51" s="80" t="s">
        <v>80</v>
      </c>
      <c r="E51" s="80" t="s">
        <v>78</v>
      </c>
      <c r="J51" s="81" t="s">
        <v>79</v>
      </c>
      <c r="O51" s="233"/>
      <c r="P51" s="234"/>
      <c r="Q51" s="234"/>
      <c r="R51" s="234"/>
      <c r="S51" s="234"/>
      <c r="T51" s="234"/>
      <c r="U51" s="234"/>
      <c r="V51" s="234"/>
      <c r="W51" s="235"/>
      <c r="X51" s="20"/>
      <c r="Y51" s="20"/>
      <c r="Z51" s="20"/>
      <c r="AA51" s="20"/>
    </row>
    <row r="52" spans="1:29" ht="18.75" x14ac:dyDescent="0.3">
      <c r="A52" s="44" t="s">
        <v>148</v>
      </c>
      <c r="O52" s="236"/>
      <c r="P52" s="237"/>
      <c r="Q52" s="237"/>
      <c r="R52" s="237"/>
      <c r="S52" s="237"/>
      <c r="T52" s="237"/>
      <c r="U52" s="237"/>
      <c r="V52" s="237"/>
      <c r="W52" s="238"/>
      <c r="X52" s="20"/>
      <c r="Y52" s="20"/>
      <c r="Z52" s="20"/>
      <c r="AA52" s="20"/>
    </row>
    <row r="53" spans="1:29" x14ac:dyDescent="0.25">
      <c r="A53" s="198" t="s">
        <v>560</v>
      </c>
      <c r="B53" s="199"/>
      <c r="C53" s="199"/>
      <c r="D53" s="199"/>
      <c r="E53" s="199"/>
      <c r="F53" s="199"/>
      <c r="G53" s="199"/>
      <c r="H53" s="199"/>
      <c r="I53" s="199"/>
      <c r="J53" s="199"/>
      <c r="K53" s="199"/>
      <c r="L53" s="199"/>
      <c r="M53" s="199"/>
      <c r="N53" s="200"/>
    </row>
    <row r="54" spans="1:29" x14ac:dyDescent="0.25">
      <c r="A54" s="201"/>
      <c r="B54" s="202"/>
      <c r="C54" s="202"/>
      <c r="D54" s="202"/>
      <c r="E54" s="202"/>
      <c r="F54" s="202"/>
      <c r="G54" s="202"/>
      <c r="H54" s="202"/>
      <c r="I54" s="202"/>
      <c r="J54" s="202"/>
      <c r="K54" s="202"/>
      <c r="L54" s="202"/>
      <c r="M54" s="202"/>
      <c r="N54" s="203"/>
    </row>
    <row r="55" spans="1:29" x14ac:dyDescent="0.25">
      <c r="A55" s="201"/>
      <c r="B55" s="202"/>
      <c r="C55" s="202"/>
      <c r="D55" s="202"/>
      <c r="E55" s="202"/>
      <c r="F55" s="202"/>
      <c r="G55" s="202"/>
      <c r="H55" s="202"/>
      <c r="I55" s="202"/>
      <c r="J55" s="202"/>
      <c r="K55" s="202"/>
      <c r="L55" s="202"/>
      <c r="M55" s="202"/>
      <c r="N55" s="203"/>
    </row>
    <row r="56" spans="1:29" x14ac:dyDescent="0.25">
      <c r="A56" s="201"/>
      <c r="B56" s="202"/>
      <c r="C56" s="202"/>
      <c r="D56" s="202"/>
      <c r="E56" s="202"/>
      <c r="F56" s="202"/>
      <c r="G56" s="202"/>
      <c r="H56" s="202"/>
      <c r="I56" s="202"/>
      <c r="J56" s="202"/>
      <c r="K56" s="202"/>
      <c r="L56" s="202"/>
      <c r="M56" s="202"/>
      <c r="N56" s="203"/>
      <c r="O56" s="234"/>
      <c r="P56" s="234"/>
      <c r="Q56" s="234"/>
      <c r="R56" s="234"/>
      <c r="S56" s="234"/>
      <c r="T56" s="234"/>
      <c r="U56" s="234"/>
      <c r="V56" s="234"/>
      <c r="W56" s="235"/>
      <c r="X56" s="20"/>
      <c r="Y56" s="20"/>
      <c r="Z56" s="20"/>
      <c r="AA56" s="20"/>
    </row>
    <row r="57" spans="1:29" x14ac:dyDescent="0.25">
      <c r="A57" s="201"/>
      <c r="B57" s="202"/>
      <c r="C57" s="202"/>
      <c r="D57" s="202"/>
      <c r="E57" s="202"/>
      <c r="F57" s="202"/>
      <c r="G57" s="202"/>
      <c r="H57" s="202"/>
      <c r="I57" s="202"/>
      <c r="J57" s="202"/>
      <c r="K57" s="202"/>
      <c r="L57" s="202"/>
      <c r="M57" s="202"/>
      <c r="N57" s="203"/>
      <c r="O57" s="237"/>
      <c r="P57" s="237"/>
      <c r="Q57" s="237"/>
      <c r="R57" s="237"/>
      <c r="S57" s="237"/>
      <c r="T57" s="237"/>
      <c r="U57" s="237"/>
      <c r="V57" s="237"/>
      <c r="W57" s="238"/>
      <c r="X57" s="20"/>
      <c r="Y57" s="20"/>
      <c r="Z57" s="20"/>
      <c r="AA57" s="20"/>
    </row>
    <row r="58" spans="1:29" x14ac:dyDescent="0.25">
      <c r="A58" s="204"/>
      <c r="B58" s="205"/>
      <c r="C58" s="205"/>
      <c r="D58" s="205"/>
      <c r="E58" s="205"/>
      <c r="F58" s="205"/>
      <c r="G58" s="205"/>
      <c r="H58" s="205"/>
      <c r="I58" s="205"/>
      <c r="J58" s="205"/>
      <c r="K58" s="205"/>
      <c r="L58" s="205"/>
      <c r="M58" s="205"/>
      <c r="N58" s="206"/>
    </row>
    <row r="59" spans="1:29" s="74" customFormat="1" ht="6.75" customHeight="1" x14ac:dyDescent="0.25">
      <c r="A59" s="75"/>
      <c r="B59" s="75"/>
      <c r="C59" s="75"/>
      <c r="D59" s="75"/>
      <c r="E59" s="75"/>
      <c r="F59" s="75"/>
      <c r="G59" s="75"/>
      <c r="H59" s="75"/>
      <c r="I59" s="75"/>
      <c r="J59" s="75"/>
      <c r="K59" s="75"/>
      <c r="L59" s="75"/>
      <c r="M59" s="75"/>
      <c r="N59" s="75"/>
    </row>
    <row r="60" spans="1:29" ht="15" customHeight="1" x14ac:dyDescent="0.3">
      <c r="A60" s="44" t="s">
        <v>146</v>
      </c>
      <c r="O60" s="74"/>
      <c r="P60" s="74"/>
      <c r="Q60" s="74"/>
      <c r="R60" s="74"/>
      <c r="S60" s="74"/>
      <c r="T60" s="74"/>
      <c r="U60" s="74"/>
      <c r="V60" s="74"/>
      <c r="W60" s="74"/>
      <c r="X60" s="20"/>
      <c r="Y60" s="20"/>
      <c r="Z60" s="20"/>
      <c r="AA60" s="20"/>
    </row>
    <row r="61" spans="1:29" x14ac:dyDescent="0.25">
      <c r="A61" s="198" t="s">
        <v>555</v>
      </c>
      <c r="B61" s="199"/>
      <c r="C61" s="199"/>
      <c r="D61" s="199"/>
      <c r="E61" s="199"/>
      <c r="F61" s="199"/>
      <c r="G61" s="199"/>
      <c r="H61" s="199"/>
      <c r="I61" s="199"/>
      <c r="J61" s="199"/>
      <c r="K61" s="199"/>
      <c r="L61" s="199"/>
      <c r="M61" s="199"/>
      <c r="N61" s="200"/>
      <c r="O61" s="74"/>
      <c r="P61" s="74"/>
      <c r="Q61" s="74"/>
      <c r="R61" s="74"/>
      <c r="S61" s="74"/>
      <c r="T61" s="74"/>
      <c r="U61" s="74"/>
      <c r="V61" s="74"/>
      <c r="W61" s="74"/>
      <c r="X61" s="20"/>
      <c r="Y61" s="20"/>
      <c r="Z61" s="20"/>
      <c r="AA61" s="20"/>
    </row>
    <row r="62" spans="1:29" x14ac:dyDescent="0.25">
      <c r="A62" s="201"/>
      <c r="B62" s="202"/>
      <c r="C62" s="202"/>
      <c r="D62" s="202"/>
      <c r="E62" s="202"/>
      <c r="F62" s="202"/>
      <c r="G62" s="202"/>
      <c r="H62" s="202"/>
      <c r="I62" s="202"/>
      <c r="J62" s="202"/>
      <c r="K62" s="202"/>
      <c r="L62" s="202"/>
      <c r="M62" s="202"/>
      <c r="N62" s="203"/>
      <c r="O62" s="74"/>
      <c r="P62" s="74"/>
      <c r="Q62" s="74"/>
      <c r="R62" s="74"/>
      <c r="S62" s="74"/>
      <c r="T62" s="74"/>
      <c r="U62" s="74"/>
      <c r="V62" s="74"/>
      <c r="W62" s="74"/>
      <c r="X62" s="20"/>
      <c r="Y62" s="20"/>
      <c r="Z62" s="20"/>
      <c r="AA62" s="20"/>
    </row>
    <row r="63" spans="1:29" x14ac:dyDescent="0.25">
      <c r="A63" s="201"/>
      <c r="B63" s="202"/>
      <c r="C63" s="202"/>
      <c r="D63" s="202"/>
      <c r="E63" s="202"/>
      <c r="F63" s="202"/>
      <c r="G63" s="202"/>
      <c r="H63" s="202"/>
      <c r="I63" s="202"/>
      <c r="J63" s="202"/>
      <c r="K63" s="202"/>
      <c r="L63" s="202"/>
      <c r="M63" s="202"/>
      <c r="N63" s="203"/>
      <c r="O63" s="74"/>
      <c r="P63" s="74"/>
      <c r="Q63" s="74"/>
      <c r="R63" s="74"/>
      <c r="S63" s="74"/>
      <c r="T63" s="74"/>
      <c r="U63" s="74"/>
      <c r="V63" s="74"/>
      <c r="W63" s="74"/>
      <c r="X63" s="20"/>
      <c r="Y63" s="20"/>
      <c r="Z63" s="20"/>
      <c r="AA63" s="20"/>
    </row>
    <row r="64" spans="1:29" x14ac:dyDescent="0.25">
      <c r="A64" s="201"/>
      <c r="B64" s="202"/>
      <c r="C64" s="202"/>
      <c r="D64" s="202"/>
      <c r="E64" s="202"/>
      <c r="F64" s="202"/>
      <c r="G64" s="202"/>
      <c r="H64" s="202"/>
      <c r="I64" s="202"/>
      <c r="J64" s="202"/>
      <c r="K64" s="202"/>
      <c r="L64" s="202"/>
      <c r="M64" s="202"/>
      <c r="N64" s="203"/>
      <c r="O64" s="74"/>
      <c r="P64" s="74"/>
      <c r="Q64" s="74"/>
      <c r="R64" s="74"/>
      <c r="S64" s="74"/>
      <c r="T64" s="74"/>
      <c r="U64" s="74"/>
      <c r="V64" s="74"/>
      <c r="W64" s="74"/>
      <c r="X64" s="20"/>
      <c r="Y64" s="20"/>
      <c r="Z64" s="20"/>
      <c r="AA64" s="20"/>
    </row>
    <row r="65" spans="1:27" x14ac:dyDescent="0.25">
      <c r="A65" s="204"/>
      <c r="B65" s="205"/>
      <c r="C65" s="205"/>
      <c r="D65" s="205"/>
      <c r="E65" s="205"/>
      <c r="F65" s="205"/>
      <c r="G65" s="205"/>
      <c r="H65" s="205"/>
      <c r="I65" s="205"/>
      <c r="J65" s="205"/>
      <c r="K65" s="205"/>
      <c r="L65" s="205"/>
      <c r="M65" s="205"/>
      <c r="N65" s="206"/>
      <c r="O65" s="74"/>
      <c r="P65" s="74"/>
      <c r="Q65" s="74"/>
      <c r="R65" s="74"/>
      <c r="S65" s="74"/>
      <c r="T65" s="74"/>
      <c r="U65" s="74"/>
      <c r="V65" s="74"/>
      <c r="W65" s="74"/>
      <c r="X65" s="20"/>
      <c r="Y65" s="20"/>
      <c r="Z65" s="20"/>
      <c r="AA65" s="20"/>
    </row>
    <row r="66" spans="1:27" s="74" customFormat="1" x14ac:dyDescent="0.25">
      <c r="A66" s="75"/>
      <c r="B66" s="75"/>
      <c r="C66" s="75"/>
      <c r="D66" s="75"/>
      <c r="E66" s="75"/>
      <c r="F66" s="75"/>
      <c r="G66" s="75"/>
      <c r="H66" s="75"/>
      <c r="I66" s="75"/>
      <c r="J66" s="75"/>
      <c r="K66" s="75"/>
      <c r="L66" s="75"/>
      <c r="M66" s="75"/>
      <c r="N66" s="75"/>
    </row>
    <row r="67" spans="1:27" ht="18.75" x14ac:dyDescent="0.3">
      <c r="A67" s="44" t="s">
        <v>147</v>
      </c>
      <c r="O67" s="74"/>
      <c r="P67" s="74"/>
      <c r="Q67" s="74"/>
      <c r="R67" s="74"/>
      <c r="S67" s="74"/>
      <c r="T67" s="74"/>
      <c r="U67" s="74"/>
      <c r="V67" s="74"/>
      <c r="W67" s="74"/>
      <c r="X67" s="20"/>
      <c r="Y67" s="20"/>
      <c r="Z67" s="20"/>
      <c r="AA67" s="20"/>
    </row>
    <row r="68" spans="1:27" x14ac:dyDescent="0.25">
      <c r="A68" s="198" t="s">
        <v>559</v>
      </c>
      <c r="B68" s="199"/>
      <c r="C68" s="199"/>
      <c r="D68" s="199"/>
      <c r="E68" s="199"/>
      <c r="F68" s="199"/>
      <c r="G68" s="199"/>
      <c r="H68" s="199"/>
      <c r="I68" s="199"/>
      <c r="J68" s="199"/>
      <c r="K68" s="199"/>
      <c r="L68" s="199"/>
      <c r="M68" s="199"/>
      <c r="N68" s="200"/>
      <c r="O68" s="74"/>
      <c r="P68" s="74"/>
      <c r="Q68" s="74"/>
      <c r="R68" s="74"/>
      <c r="S68" s="74"/>
      <c r="T68" s="74"/>
      <c r="U68" s="74"/>
      <c r="V68" s="74"/>
      <c r="W68" s="74"/>
      <c r="X68" s="20"/>
      <c r="Y68" s="20"/>
      <c r="Z68" s="20"/>
      <c r="AA68" s="20"/>
    </row>
    <row r="69" spans="1:27" x14ac:dyDescent="0.25">
      <c r="A69" s="201"/>
      <c r="B69" s="202"/>
      <c r="C69" s="202"/>
      <c r="D69" s="202"/>
      <c r="E69" s="202"/>
      <c r="F69" s="202"/>
      <c r="G69" s="202"/>
      <c r="H69" s="202"/>
      <c r="I69" s="202"/>
      <c r="J69" s="202"/>
      <c r="K69" s="202"/>
      <c r="L69" s="202"/>
      <c r="M69" s="202"/>
      <c r="N69" s="203"/>
      <c r="O69" s="74"/>
      <c r="P69" s="74"/>
      <c r="Q69" s="74"/>
      <c r="R69" s="74"/>
      <c r="S69" s="74"/>
      <c r="T69" s="74"/>
      <c r="U69" s="74"/>
      <c r="V69" s="74"/>
      <c r="W69" s="74"/>
      <c r="X69" s="20"/>
      <c r="Y69" s="20"/>
      <c r="Z69" s="20"/>
      <c r="AA69" s="20"/>
    </row>
    <row r="70" spans="1:27" x14ac:dyDescent="0.25">
      <c r="A70" s="204"/>
      <c r="B70" s="205"/>
      <c r="C70" s="205"/>
      <c r="D70" s="205"/>
      <c r="E70" s="205"/>
      <c r="F70" s="205"/>
      <c r="G70" s="205"/>
      <c r="H70" s="205"/>
      <c r="I70" s="205"/>
      <c r="J70" s="205"/>
      <c r="K70" s="205"/>
      <c r="L70" s="205"/>
      <c r="M70" s="205"/>
      <c r="N70" s="206"/>
      <c r="O70" s="74"/>
      <c r="P70" s="74"/>
      <c r="Q70" s="74"/>
      <c r="R70" s="74"/>
      <c r="S70" s="74"/>
      <c r="T70" s="74"/>
      <c r="U70" s="74"/>
      <c r="V70" s="74"/>
      <c r="W70" s="74"/>
      <c r="X70" s="20"/>
      <c r="Y70" s="20"/>
      <c r="Z70" s="20"/>
      <c r="AA70" s="20"/>
    </row>
    <row r="71" spans="1:27" x14ac:dyDescent="0.25">
      <c r="U71" s="245" t="e">
        <f>Z14+Z23+#REF!+Z42+#REF!+Z49+#REF!</f>
        <v>#REF!</v>
      </c>
      <c r="V71" s="245"/>
      <c r="W71" s="245"/>
      <c r="X71" s="245"/>
      <c r="Y71" s="245"/>
    </row>
    <row r="72" spans="1:27" ht="18.75" x14ac:dyDescent="0.3">
      <c r="B72" s="44" t="s">
        <v>10</v>
      </c>
      <c r="H72" s="207">
        <f>'Detail pg. 1 (required)'!G77+'Detail pg2'!G77</f>
        <v>576</v>
      </c>
      <c r="I72" s="207"/>
      <c r="J72" s="207"/>
      <c r="P72" s="26" t="s">
        <v>29</v>
      </c>
      <c r="U72" s="246"/>
      <c r="V72" s="246"/>
      <c r="W72" s="246"/>
      <c r="X72" s="246"/>
      <c r="Y72" s="246"/>
    </row>
    <row r="74" spans="1:27" x14ac:dyDescent="0.25">
      <c r="A74" s="197" t="s">
        <v>77</v>
      </c>
      <c r="B74" s="197"/>
      <c r="C74" s="197"/>
      <c r="D74" s="197"/>
      <c r="E74" s="197"/>
      <c r="F74" s="197"/>
      <c r="G74" s="197"/>
      <c r="H74" s="197"/>
      <c r="I74" s="197"/>
      <c r="J74" s="197"/>
      <c r="K74" s="197"/>
      <c r="L74" s="197"/>
      <c r="M74" s="197"/>
      <c r="N74" s="197"/>
      <c r="P74" s="26" t="s">
        <v>30</v>
      </c>
      <c r="U74" s="32"/>
      <c r="V74" s="32"/>
      <c r="W74" s="32"/>
    </row>
    <row r="75" spans="1:27" x14ac:dyDescent="0.25">
      <c r="A75" s="197" t="s">
        <v>84</v>
      </c>
      <c r="B75" s="197"/>
      <c r="C75" s="197"/>
      <c r="D75" s="197"/>
      <c r="E75" s="197"/>
      <c r="F75" s="197"/>
      <c r="G75" s="197"/>
      <c r="H75" s="197"/>
      <c r="I75" s="197"/>
      <c r="J75" s="197"/>
      <c r="K75" s="197"/>
      <c r="L75" s="197"/>
      <c r="M75" s="197"/>
      <c r="N75" s="197"/>
      <c r="P75" s="26" t="s">
        <v>31</v>
      </c>
      <c r="U75" s="35"/>
      <c r="V75" s="35"/>
      <c r="W75" s="35"/>
    </row>
  </sheetData>
  <sheetProtection algorithmName="SHA-512" hashValue="gxTLgBhSCx69AHwPXHD5nBBubVUImI+/Jo1YZY7PF6rAO1wbTsZL6ZQjkOcnaI6XuY8Ylt5UNNxxlaolDJTT4A==" saltValue="6d1/se88Fhxh/Awl1mdirw==" spinCount="100000" sheet="1" objects="1" scenarios="1"/>
  <mergeCells count="54">
    <mergeCell ref="O7:Z8"/>
    <mergeCell ref="X13:Y13"/>
    <mergeCell ref="Z13:AA13"/>
    <mergeCell ref="O13:W13"/>
    <mergeCell ref="O22:W22"/>
    <mergeCell ref="X22:Y22"/>
    <mergeCell ref="O14:W18"/>
    <mergeCell ref="Z14:AA14"/>
    <mergeCell ref="Z22:AA22"/>
    <mergeCell ref="Q11:V11"/>
    <mergeCell ref="U71:Y72"/>
    <mergeCell ref="O56:W57"/>
    <mergeCell ref="X49:Y49"/>
    <mergeCell ref="O48:W48"/>
    <mergeCell ref="X48:Y48"/>
    <mergeCell ref="O35:W35"/>
    <mergeCell ref="Q21:V21"/>
    <mergeCell ref="Q47:V47"/>
    <mergeCell ref="O42:W45"/>
    <mergeCell ref="X14:Y14"/>
    <mergeCell ref="X23:Y23"/>
    <mergeCell ref="O38:W40"/>
    <mergeCell ref="O23:W27"/>
    <mergeCell ref="O37:W37"/>
    <mergeCell ref="X37:Y37"/>
    <mergeCell ref="K21:N22"/>
    <mergeCell ref="A29:N30"/>
    <mergeCell ref="Z35:AA35"/>
    <mergeCell ref="Z49:AA49"/>
    <mergeCell ref="Z48:AA48"/>
    <mergeCell ref="A21:D22"/>
    <mergeCell ref="F21:H22"/>
    <mergeCell ref="A25:D26"/>
    <mergeCell ref="F25:H26"/>
    <mergeCell ref="X35:Y35"/>
    <mergeCell ref="A33:N33"/>
    <mergeCell ref="K25:N26"/>
    <mergeCell ref="A44:N47"/>
    <mergeCell ref="O49:W52"/>
    <mergeCell ref="Z37:AA37"/>
    <mergeCell ref="Z23:AA23"/>
    <mergeCell ref="A1:N1"/>
    <mergeCell ref="A2:N4"/>
    <mergeCell ref="A5:N5"/>
    <mergeCell ref="K13:N14"/>
    <mergeCell ref="K17:N18"/>
    <mergeCell ref="A13:H14"/>
    <mergeCell ref="A17:H18"/>
    <mergeCell ref="A74:N74"/>
    <mergeCell ref="A75:N75"/>
    <mergeCell ref="A53:N58"/>
    <mergeCell ref="H72:J72"/>
    <mergeCell ref="A61:N65"/>
    <mergeCell ref="A68:N70"/>
  </mergeCells>
  <pageMargins left="0.45" right="0.45" top="0.5" bottom="0.5" header="0.3" footer="0.3"/>
  <pageSetup scale="70" orientation="portrait" r:id="rId1"/>
  <headerFooter differentFirst="1"/>
  <colBreaks count="1" manualBreakCount="1">
    <brk id="14" min="6" max="64" man="1"/>
  </colBreaks>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7</xdr:col>
                    <xdr:colOff>161925</xdr:colOff>
                    <xdr:row>37</xdr:row>
                    <xdr:rowOff>142875</xdr:rowOff>
                  </from>
                  <to>
                    <xdr:col>13</xdr:col>
                    <xdr:colOff>152400</xdr:colOff>
                    <xdr:row>40</xdr:row>
                    <xdr:rowOff>0</xdr:rowOff>
                  </to>
                </anchor>
              </controlPr>
            </control>
          </mc:Choice>
        </mc:AlternateContent>
        <mc:AlternateContent xmlns:mc="http://schemas.openxmlformats.org/markup-compatibility/2006">
          <mc:Choice Requires="x14">
            <control shapeId="1051" r:id="rId5" name="Check Box 27">
              <controlPr defaultSize="0" autoFill="0" autoLine="0" autoPict="0">
                <anchor moveWithCells="1">
                  <from>
                    <xdr:col>1</xdr:col>
                    <xdr:colOff>295275</xdr:colOff>
                    <xdr:row>38</xdr:row>
                    <xdr:rowOff>28575</xdr:rowOff>
                  </from>
                  <to>
                    <xdr:col>6</xdr:col>
                    <xdr:colOff>257175</xdr:colOff>
                    <xdr:row>39</xdr:row>
                    <xdr:rowOff>152400</xdr:rowOff>
                  </to>
                </anchor>
              </controlPr>
            </control>
          </mc:Choice>
        </mc:AlternateContent>
        <mc:AlternateContent xmlns:mc="http://schemas.openxmlformats.org/markup-compatibility/2006">
          <mc:Choice Requires="x14">
            <control shapeId="1057" r:id="rId6" name="Check Box 33">
              <controlPr defaultSize="0" autoFill="0" autoLine="0" autoPict="0">
                <anchor moveWithCells="1">
                  <from>
                    <xdr:col>3</xdr:col>
                    <xdr:colOff>495300</xdr:colOff>
                    <xdr:row>49</xdr:row>
                    <xdr:rowOff>142875</xdr:rowOff>
                  </from>
                  <to>
                    <xdr:col>4</xdr:col>
                    <xdr:colOff>180975</xdr:colOff>
                    <xdr:row>50</xdr:row>
                    <xdr:rowOff>152400</xdr:rowOff>
                  </to>
                </anchor>
              </controlPr>
            </control>
          </mc:Choice>
        </mc:AlternateContent>
        <mc:AlternateContent xmlns:mc="http://schemas.openxmlformats.org/markup-compatibility/2006">
          <mc:Choice Requires="x14">
            <control shapeId="1063" r:id="rId7" name="Check Box 39">
              <controlPr defaultSize="0" autoFill="0" autoLine="0" autoPict="0">
                <anchor moveWithCells="1">
                  <from>
                    <xdr:col>9</xdr:col>
                    <xdr:colOff>0</xdr:colOff>
                    <xdr:row>49</xdr:row>
                    <xdr:rowOff>152400</xdr:rowOff>
                  </from>
                  <to>
                    <xdr:col>9</xdr:col>
                    <xdr:colOff>304800</xdr:colOff>
                    <xdr:row>51</xdr:row>
                    <xdr:rowOff>28575</xdr:rowOff>
                  </to>
                </anchor>
              </controlPr>
            </control>
          </mc:Choice>
        </mc:AlternateContent>
        <mc:AlternateContent xmlns:mc="http://schemas.openxmlformats.org/markup-compatibility/2006">
          <mc:Choice Requires="x14">
            <control shapeId="1067" r:id="rId8" name="Check Box 43">
              <controlPr defaultSize="0" autoFill="0" autoLine="0" autoPict="0">
                <anchor moveWithCells="1">
                  <from>
                    <xdr:col>0</xdr:col>
                    <xdr:colOff>523875</xdr:colOff>
                    <xdr:row>49</xdr:row>
                    <xdr:rowOff>123825</xdr:rowOff>
                  </from>
                  <to>
                    <xdr:col>1</xdr:col>
                    <xdr:colOff>228600</xdr:colOff>
                    <xdr:row>50</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Categories!$A$1:$A$18</xm:f>
          </x14:formula1>
          <xm:sqref>Q47 Q21 Q11:Q12 Q33:Q34</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00FFCC"/>
    <pageSetUpPr fitToPage="1"/>
  </sheetPr>
  <dimension ref="A1:AB83"/>
  <sheetViews>
    <sheetView showGridLines="0" zoomScaleNormal="100" zoomScaleSheetLayoutView="96" workbookViewId="0">
      <pane ySplit="4" topLeftCell="A5" activePane="bottomLeft" state="frozen"/>
      <selection pane="bottomLeft" activeCell="A15" sqref="A15:I18"/>
    </sheetView>
  </sheetViews>
  <sheetFormatPr defaultColWidth="8.85546875" defaultRowHeight="15" x14ac:dyDescent="0.25"/>
  <cols>
    <col min="1" max="7" width="8.85546875" style="26"/>
    <col min="8" max="8" width="9.85546875" style="26" customWidth="1"/>
    <col min="9" max="11" width="8.85546875" style="26"/>
    <col min="12" max="12" width="8.85546875" style="29"/>
    <col min="13" max="14" width="8.85546875" style="26"/>
    <col min="15" max="15" width="19.28515625" style="26" customWidth="1"/>
    <col min="16" max="16" width="16.140625" style="26" customWidth="1"/>
    <col min="17" max="28" width="8.85546875" style="168"/>
    <col min="29" max="16384" width="8.85546875" style="26"/>
  </cols>
  <sheetData>
    <row r="1" spans="1:25" ht="28.5" customHeight="1" x14ac:dyDescent="0.25">
      <c r="A1" s="279" t="s">
        <v>69</v>
      </c>
      <c r="B1" s="280"/>
      <c r="C1" s="280"/>
      <c r="D1" s="280"/>
      <c r="E1" s="280"/>
      <c r="F1" s="280"/>
      <c r="G1" s="280"/>
      <c r="H1" s="280"/>
      <c r="I1" s="280"/>
      <c r="J1" s="280"/>
      <c r="K1" s="280"/>
      <c r="L1" s="280"/>
      <c r="M1" s="280"/>
      <c r="N1" s="280"/>
      <c r="O1" s="280"/>
      <c r="P1" s="280"/>
    </row>
    <row r="2" spans="1:25" x14ac:dyDescent="0.25">
      <c r="A2" s="265" t="str">
        <f>'Questionaire (required)'!A13</f>
        <v>Society of Women Engineers (SWE)</v>
      </c>
      <c r="B2" s="265"/>
      <c r="C2" s="265"/>
      <c r="D2" s="265"/>
      <c r="E2" s="265"/>
      <c r="F2" s="265"/>
      <c r="G2" s="265"/>
      <c r="H2" s="265"/>
      <c r="I2" s="265"/>
      <c r="J2" s="265"/>
      <c r="K2" s="265"/>
      <c r="L2" s="265"/>
      <c r="M2" s="265"/>
    </row>
    <row r="3" spans="1:25" ht="22.5" customHeight="1" x14ac:dyDescent="0.25">
      <c r="A3" s="266"/>
      <c r="B3" s="266"/>
      <c r="C3" s="266"/>
      <c r="D3" s="266"/>
      <c r="E3" s="266"/>
      <c r="F3" s="266"/>
      <c r="G3" s="266"/>
      <c r="H3" s="266"/>
      <c r="I3" s="266"/>
      <c r="J3" s="266"/>
      <c r="K3" s="266"/>
      <c r="L3" s="266"/>
      <c r="M3" s="266"/>
    </row>
    <row r="4" spans="1:25" x14ac:dyDescent="0.25">
      <c r="A4" s="28" t="s">
        <v>0</v>
      </c>
    </row>
    <row r="5" spans="1:25" ht="15.75" thickBot="1" x14ac:dyDescent="0.3"/>
    <row r="6" spans="1:25" ht="18.75" x14ac:dyDescent="0.3">
      <c r="A6" s="30" t="s">
        <v>11</v>
      </c>
      <c r="C6" s="270" t="s">
        <v>524</v>
      </c>
      <c r="D6" s="271"/>
      <c r="E6" s="271"/>
      <c r="F6" s="271"/>
      <c r="G6" s="271"/>
      <c r="H6" s="272"/>
      <c r="J6" s="259"/>
      <c r="K6" s="259"/>
      <c r="L6" s="259"/>
      <c r="M6" s="259"/>
      <c r="N6" s="260"/>
      <c r="O6" s="249" t="s">
        <v>38</v>
      </c>
      <c r="P6" s="249"/>
      <c r="R6" s="169"/>
      <c r="S6" s="169"/>
      <c r="T6" s="169"/>
      <c r="U6" s="169"/>
      <c r="V6" s="169"/>
      <c r="W6" s="169"/>
      <c r="X6" s="169"/>
      <c r="Y6" s="169"/>
    </row>
    <row r="7" spans="1:25" ht="15.75" customHeight="1" x14ac:dyDescent="0.25">
      <c r="A7" s="267" t="s">
        <v>26</v>
      </c>
      <c r="B7" s="268"/>
      <c r="C7" s="268"/>
      <c r="D7" s="268"/>
      <c r="E7" s="268"/>
      <c r="F7" s="268"/>
      <c r="G7" s="268"/>
      <c r="H7" s="268"/>
      <c r="I7" s="269"/>
      <c r="J7" s="261" t="s">
        <v>27</v>
      </c>
      <c r="K7" s="262"/>
      <c r="L7" s="175" t="s">
        <v>52</v>
      </c>
      <c r="M7" s="261" t="s">
        <v>28</v>
      </c>
      <c r="N7" s="262"/>
      <c r="O7" s="176" t="s">
        <v>60</v>
      </c>
      <c r="P7" s="176" t="s">
        <v>53</v>
      </c>
      <c r="R7" s="169"/>
      <c r="S7" s="169"/>
      <c r="T7" s="169"/>
      <c r="U7" s="169"/>
      <c r="V7" s="169"/>
      <c r="W7" s="169"/>
      <c r="X7" s="169"/>
      <c r="Y7" s="169"/>
    </row>
    <row r="8" spans="1:25" x14ac:dyDescent="0.25">
      <c r="A8" s="250" t="s">
        <v>556</v>
      </c>
      <c r="B8" s="251"/>
      <c r="C8" s="251"/>
      <c r="D8" s="251"/>
      <c r="E8" s="251"/>
      <c r="F8" s="251"/>
      <c r="G8" s="251"/>
      <c r="H8" s="251"/>
      <c r="I8" s="252"/>
      <c r="J8" s="273">
        <v>37.5</v>
      </c>
      <c r="K8" s="274"/>
      <c r="L8" s="22">
        <v>13</v>
      </c>
      <c r="M8" s="263">
        <f>ROUNDUP(J8*L8,0)</f>
        <v>488</v>
      </c>
      <c r="N8" s="264"/>
      <c r="O8" s="27">
        <f>M8-P8</f>
        <v>488</v>
      </c>
      <c r="P8" s="27"/>
    </row>
    <row r="9" spans="1:25" x14ac:dyDescent="0.25">
      <c r="A9" s="253"/>
      <c r="B9" s="254"/>
      <c r="C9" s="254"/>
      <c r="D9" s="254"/>
      <c r="E9" s="254"/>
      <c r="F9" s="254"/>
      <c r="G9" s="254"/>
      <c r="H9" s="254"/>
      <c r="I9" s="255"/>
      <c r="J9" s="20"/>
      <c r="K9" s="20"/>
      <c r="L9" s="23"/>
      <c r="M9" s="20"/>
      <c r="N9" s="20"/>
    </row>
    <row r="10" spans="1:25" x14ac:dyDescent="0.25">
      <c r="A10" s="253"/>
      <c r="B10" s="254"/>
      <c r="C10" s="254"/>
      <c r="D10" s="254"/>
      <c r="E10" s="254"/>
      <c r="F10" s="254"/>
      <c r="G10" s="254"/>
      <c r="H10" s="254"/>
      <c r="I10" s="255"/>
      <c r="J10" s="20"/>
      <c r="K10" s="20"/>
      <c r="L10" s="23"/>
      <c r="M10" s="20"/>
      <c r="N10" s="20"/>
    </row>
    <row r="11" spans="1:25" x14ac:dyDescent="0.25">
      <c r="A11" s="256"/>
      <c r="B11" s="257"/>
      <c r="C11" s="257"/>
      <c r="D11" s="257"/>
      <c r="E11" s="257"/>
      <c r="F11" s="257"/>
      <c r="G11" s="257"/>
      <c r="H11" s="257"/>
      <c r="I11" s="258"/>
      <c r="J11" s="20"/>
      <c r="K11" s="20"/>
      <c r="L11" s="23"/>
      <c r="M11" s="20"/>
      <c r="N11" s="20"/>
    </row>
    <row r="12" spans="1:25" ht="15.75" thickBot="1" x14ac:dyDescent="0.3"/>
    <row r="13" spans="1:25" ht="18.75" x14ac:dyDescent="0.3">
      <c r="A13" s="30" t="s">
        <v>11</v>
      </c>
      <c r="C13" s="270" t="s">
        <v>20</v>
      </c>
      <c r="D13" s="271"/>
      <c r="E13" s="271"/>
      <c r="F13" s="271"/>
      <c r="G13" s="271"/>
      <c r="H13" s="272"/>
      <c r="J13" s="259"/>
      <c r="K13" s="259"/>
      <c r="L13" s="259"/>
      <c r="M13" s="259"/>
      <c r="N13" s="260"/>
      <c r="O13" s="249" t="s">
        <v>38</v>
      </c>
      <c r="P13" s="249"/>
    </row>
    <row r="14" spans="1:25" x14ac:dyDescent="0.25">
      <c r="A14" s="267" t="s">
        <v>26</v>
      </c>
      <c r="B14" s="268"/>
      <c r="C14" s="268"/>
      <c r="D14" s="268"/>
      <c r="E14" s="268"/>
      <c r="F14" s="268"/>
      <c r="G14" s="268"/>
      <c r="H14" s="268"/>
      <c r="I14" s="269"/>
      <c r="J14" s="261" t="s">
        <v>27</v>
      </c>
      <c r="K14" s="262"/>
      <c r="L14" s="175" t="s">
        <v>52</v>
      </c>
      <c r="M14" s="261" t="s">
        <v>28</v>
      </c>
      <c r="N14" s="262"/>
      <c r="O14" s="176" t="s">
        <v>60</v>
      </c>
      <c r="P14" s="176" t="s">
        <v>53</v>
      </c>
    </row>
    <row r="15" spans="1:25" x14ac:dyDescent="0.25">
      <c r="A15" s="250" t="s">
        <v>558</v>
      </c>
      <c r="B15" s="251"/>
      <c r="C15" s="251"/>
      <c r="D15" s="251"/>
      <c r="E15" s="251"/>
      <c r="F15" s="251"/>
      <c r="G15" s="251"/>
      <c r="H15" s="251"/>
      <c r="I15" s="252"/>
      <c r="J15" s="273">
        <v>0.55000000000000004</v>
      </c>
      <c r="K15" s="274"/>
      <c r="L15" s="22">
        <v>100</v>
      </c>
      <c r="M15" s="263">
        <f>ROUNDUP(J15*L15,0)</f>
        <v>55</v>
      </c>
      <c r="N15" s="264"/>
      <c r="O15" s="27">
        <f>M15-P15</f>
        <v>55</v>
      </c>
      <c r="P15" s="27"/>
    </row>
    <row r="16" spans="1:25" x14ac:dyDescent="0.25">
      <c r="A16" s="253"/>
      <c r="B16" s="254"/>
      <c r="C16" s="254"/>
      <c r="D16" s="254"/>
      <c r="E16" s="254"/>
      <c r="F16" s="254"/>
      <c r="G16" s="254"/>
      <c r="H16" s="254"/>
      <c r="I16" s="255"/>
      <c r="J16" s="20"/>
      <c r="K16" s="20"/>
      <c r="L16" s="23"/>
      <c r="M16" s="20"/>
      <c r="N16" s="20"/>
    </row>
    <row r="17" spans="1:16" x14ac:dyDescent="0.25">
      <c r="A17" s="253"/>
      <c r="B17" s="254"/>
      <c r="C17" s="254"/>
      <c r="D17" s="254"/>
      <c r="E17" s="254"/>
      <c r="F17" s="254"/>
      <c r="G17" s="254"/>
      <c r="H17" s="254"/>
      <c r="I17" s="255"/>
      <c r="J17" s="20"/>
      <c r="K17" s="20"/>
      <c r="L17" s="23"/>
      <c r="M17" s="20"/>
      <c r="N17" s="20"/>
    </row>
    <row r="18" spans="1:16" x14ac:dyDescent="0.25">
      <c r="A18" s="256"/>
      <c r="B18" s="257"/>
      <c r="C18" s="257"/>
      <c r="D18" s="257"/>
      <c r="E18" s="257"/>
      <c r="F18" s="257"/>
      <c r="G18" s="257"/>
      <c r="H18" s="257"/>
      <c r="I18" s="258"/>
      <c r="J18" s="20"/>
      <c r="K18" s="20"/>
      <c r="L18" s="23"/>
      <c r="M18" s="20"/>
      <c r="N18" s="20"/>
    </row>
    <row r="19" spans="1:16" ht="15.75" thickBot="1" x14ac:dyDescent="0.3"/>
    <row r="20" spans="1:16" ht="18.75" x14ac:dyDescent="0.3">
      <c r="A20" s="30" t="s">
        <v>11</v>
      </c>
      <c r="C20" s="270" t="s">
        <v>13</v>
      </c>
      <c r="D20" s="271"/>
      <c r="E20" s="271"/>
      <c r="F20" s="271"/>
      <c r="G20" s="271"/>
      <c r="H20" s="272"/>
      <c r="J20" s="259"/>
      <c r="K20" s="259"/>
      <c r="L20" s="259"/>
      <c r="M20" s="259"/>
      <c r="N20" s="260"/>
      <c r="O20" s="249" t="s">
        <v>38</v>
      </c>
      <c r="P20" s="249"/>
    </row>
    <row r="21" spans="1:16" x14ac:dyDescent="0.25">
      <c r="A21" s="267" t="s">
        <v>26</v>
      </c>
      <c r="B21" s="268"/>
      <c r="C21" s="268"/>
      <c r="D21" s="268"/>
      <c r="E21" s="268"/>
      <c r="F21" s="268"/>
      <c r="G21" s="268"/>
      <c r="H21" s="268"/>
      <c r="I21" s="269"/>
      <c r="J21" s="261" t="s">
        <v>27</v>
      </c>
      <c r="K21" s="262"/>
      <c r="L21" s="175" t="s">
        <v>52</v>
      </c>
      <c r="M21" s="261" t="s">
        <v>28</v>
      </c>
      <c r="N21" s="262"/>
      <c r="O21" s="176" t="s">
        <v>60</v>
      </c>
      <c r="P21" s="176" t="s">
        <v>53</v>
      </c>
    </row>
    <row r="22" spans="1:16" x14ac:dyDescent="0.25">
      <c r="A22" s="250" t="s">
        <v>557</v>
      </c>
      <c r="B22" s="251"/>
      <c r="C22" s="251"/>
      <c r="D22" s="251"/>
      <c r="E22" s="251"/>
      <c r="F22" s="251"/>
      <c r="G22" s="251"/>
      <c r="H22" s="251"/>
      <c r="I22" s="252"/>
      <c r="J22" s="273">
        <v>33</v>
      </c>
      <c r="K22" s="274"/>
      <c r="L22" s="22">
        <v>1</v>
      </c>
      <c r="M22" s="263">
        <f>ROUNDUP(J22*L22,0)</f>
        <v>33</v>
      </c>
      <c r="N22" s="264"/>
      <c r="O22" s="27">
        <f>M22-P22</f>
        <v>33</v>
      </c>
      <c r="P22" s="27"/>
    </row>
    <row r="23" spans="1:16" x14ac:dyDescent="0.25">
      <c r="A23" s="253"/>
      <c r="B23" s="254"/>
      <c r="C23" s="254"/>
      <c r="D23" s="254"/>
      <c r="E23" s="254"/>
      <c r="F23" s="254"/>
      <c r="G23" s="254"/>
      <c r="H23" s="254"/>
      <c r="I23" s="255"/>
      <c r="J23" s="20"/>
      <c r="K23" s="20"/>
      <c r="L23" s="23"/>
      <c r="M23" s="20"/>
      <c r="N23" s="20"/>
    </row>
    <row r="24" spans="1:16" x14ac:dyDescent="0.25">
      <c r="A24" s="253"/>
      <c r="B24" s="254"/>
      <c r="C24" s="254"/>
      <c r="D24" s="254"/>
      <c r="E24" s="254"/>
      <c r="F24" s="254"/>
      <c r="G24" s="254"/>
      <c r="H24" s="254"/>
      <c r="I24" s="255"/>
      <c r="J24" s="20"/>
      <c r="K24" s="20"/>
      <c r="L24" s="23"/>
      <c r="M24" s="20"/>
      <c r="N24" s="20"/>
    </row>
    <row r="25" spans="1:16" x14ac:dyDescent="0.25">
      <c r="A25" s="256"/>
      <c r="B25" s="257"/>
      <c r="C25" s="257"/>
      <c r="D25" s="257"/>
      <c r="E25" s="257"/>
      <c r="F25" s="257"/>
      <c r="G25" s="257"/>
      <c r="H25" s="257"/>
      <c r="I25" s="258"/>
      <c r="J25" s="20"/>
      <c r="K25" s="20"/>
      <c r="L25" s="23"/>
      <c r="M25" s="20"/>
      <c r="N25" s="20"/>
    </row>
    <row r="26" spans="1:16" ht="15.75" thickBot="1" x14ac:dyDescent="0.3"/>
    <row r="27" spans="1:16" ht="18.75" x14ac:dyDescent="0.3">
      <c r="A27" s="30" t="s">
        <v>11</v>
      </c>
      <c r="C27" s="270" t="s">
        <v>526</v>
      </c>
      <c r="D27" s="271"/>
      <c r="E27" s="271"/>
      <c r="F27" s="271"/>
      <c r="G27" s="271"/>
      <c r="H27" s="272"/>
      <c r="J27" s="259"/>
      <c r="K27" s="259"/>
      <c r="L27" s="259"/>
      <c r="M27" s="259"/>
      <c r="N27" s="260"/>
      <c r="O27" s="249" t="s">
        <v>38</v>
      </c>
      <c r="P27" s="249"/>
    </row>
    <row r="28" spans="1:16" x14ac:dyDescent="0.25">
      <c r="A28" s="267" t="s">
        <v>26</v>
      </c>
      <c r="B28" s="268"/>
      <c r="C28" s="268"/>
      <c r="D28" s="268"/>
      <c r="E28" s="268"/>
      <c r="F28" s="268"/>
      <c r="G28" s="268"/>
      <c r="H28" s="268"/>
      <c r="I28" s="269"/>
      <c r="J28" s="261" t="s">
        <v>27</v>
      </c>
      <c r="K28" s="262"/>
      <c r="L28" s="175" t="s">
        <v>52</v>
      </c>
      <c r="M28" s="261" t="s">
        <v>28</v>
      </c>
      <c r="N28" s="262"/>
      <c r="O28" s="176" t="s">
        <v>60</v>
      </c>
      <c r="P28" s="176" t="s">
        <v>53</v>
      </c>
    </row>
    <row r="29" spans="1:16" x14ac:dyDescent="0.25">
      <c r="A29" s="250"/>
      <c r="B29" s="251"/>
      <c r="C29" s="251"/>
      <c r="D29" s="251"/>
      <c r="E29" s="251"/>
      <c r="F29" s="251"/>
      <c r="G29" s="251"/>
      <c r="H29" s="251"/>
      <c r="I29" s="252"/>
      <c r="J29" s="273"/>
      <c r="K29" s="274"/>
      <c r="L29" s="22"/>
      <c r="M29" s="263">
        <f>ROUNDUP(J29*L29,0)</f>
        <v>0</v>
      </c>
      <c r="N29" s="264"/>
      <c r="O29" s="27">
        <f>M29-P29</f>
        <v>0</v>
      </c>
      <c r="P29" s="27"/>
    </row>
    <row r="30" spans="1:16" x14ac:dyDescent="0.25">
      <c r="A30" s="253"/>
      <c r="B30" s="254"/>
      <c r="C30" s="254"/>
      <c r="D30" s="254"/>
      <c r="E30" s="254"/>
      <c r="F30" s="254"/>
      <c r="G30" s="254"/>
      <c r="H30" s="254"/>
      <c r="I30" s="255"/>
      <c r="J30" s="20"/>
      <c r="K30" s="20"/>
      <c r="L30" s="23"/>
      <c r="M30" s="20"/>
      <c r="N30" s="20"/>
    </row>
    <row r="31" spans="1:16" x14ac:dyDescent="0.25">
      <c r="A31" s="253"/>
      <c r="B31" s="254"/>
      <c r="C31" s="254"/>
      <c r="D31" s="254"/>
      <c r="E31" s="254"/>
      <c r="F31" s="254"/>
      <c r="G31" s="254"/>
      <c r="H31" s="254"/>
      <c r="I31" s="255"/>
      <c r="J31" s="20"/>
      <c r="K31" s="20"/>
      <c r="L31" s="23"/>
      <c r="M31" s="20"/>
      <c r="N31" s="20"/>
    </row>
    <row r="32" spans="1:16" x14ac:dyDescent="0.25">
      <c r="A32" s="256"/>
      <c r="B32" s="257"/>
      <c r="C32" s="257"/>
      <c r="D32" s="257"/>
      <c r="E32" s="257"/>
      <c r="F32" s="257"/>
      <c r="G32" s="257"/>
      <c r="H32" s="257"/>
      <c r="I32" s="258"/>
      <c r="J32" s="20"/>
      <c r="K32" s="20"/>
      <c r="L32" s="23"/>
      <c r="M32" s="20"/>
      <c r="N32" s="20"/>
    </row>
    <row r="33" spans="1:16" ht="15.75" thickBot="1" x14ac:dyDescent="0.3"/>
    <row r="34" spans="1:16" ht="18.75" x14ac:dyDescent="0.3">
      <c r="A34" s="30" t="s">
        <v>11</v>
      </c>
      <c r="C34" s="270" t="s">
        <v>526</v>
      </c>
      <c r="D34" s="271"/>
      <c r="E34" s="271"/>
      <c r="F34" s="271"/>
      <c r="G34" s="271"/>
      <c r="H34" s="272"/>
      <c r="J34" s="259"/>
      <c r="K34" s="259"/>
      <c r="L34" s="259"/>
      <c r="M34" s="259"/>
      <c r="N34" s="260"/>
      <c r="O34" s="249" t="s">
        <v>38</v>
      </c>
      <c r="P34" s="249"/>
    </row>
    <row r="35" spans="1:16" x14ac:dyDescent="0.25">
      <c r="A35" s="267" t="s">
        <v>26</v>
      </c>
      <c r="B35" s="268"/>
      <c r="C35" s="268"/>
      <c r="D35" s="268"/>
      <c r="E35" s="268"/>
      <c r="F35" s="268"/>
      <c r="G35" s="268"/>
      <c r="H35" s="268"/>
      <c r="I35" s="269"/>
      <c r="J35" s="261" t="s">
        <v>27</v>
      </c>
      <c r="K35" s="262"/>
      <c r="L35" s="175" t="s">
        <v>52</v>
      </c>
      <c r="M35" s="261" t="s">
        <v>28</v>
      </c>
      <c r="N35" s="262"/>
      <c r="O35" s="176" t="s">
        <v>60</v>
      </c>
      <c r="P35" s="176" t="s">
        <v>53</v>
      </c>
    </row>
    <row r="36" spans="1:16" x14ac:dyDescent="0.25">
      <c r="A36" s="250"/>
      <c r="B36" s="251"/>
      <c r="C36" s="251"/>
      <c r="D36" s="251"/>
      <c r="E36" s="251"/>
      <c r="F36" s="251"/>
      <c r="G36" s="251"/>
      <c r="H36" s="251"/>
      <c r="I36" s="252"/>
      <c r="J36" s="273"/>
      <c r="K36" s="274"/>
      <c r="L36" s="22"/>
      <c r="M36" s="263">
        <f>ROUNDUP(J36*L36,0)</f>
        <v>0</v>
      </c>
      <c r="N36" s="264"/>
      <c r="O36" s="27">
        <f>M36-P36</f>
        <v>0</v>
      </c>
      <c r="P36" s="27"/>
    </row>
    <row r="37" spans="1:16" x14ac:dyDescent="0.25">
      <c r="A37" s="253"/>
      <c r="B37" s="254"/>
      <c r="C37" s="254"/>
      <c r="D37" s="254"/>
      <c r="E37" s="254"/>
      <c r="F37" s="254"/>
      <c r="G37" s="254"/>
      <c r="H37" s="254"/>
      <c r="I37" s="255"/>
      <c r="J37" s="20"/>
      <c r="K37" s="20"/>
      <c r="L37" s="23"/>
      <c r="M37" s="20"/>
      <c r="N37" s="20"/>
    </row>
    <row r="38" spans="1:16" x14ac:dyDescent="0.25">
      <c r="A38" s="253"/>
      <c r="B38" s="254"/>
      <c r="C38" s="254"/>
      <c r="D38" s="254"/>
      <c r="E38" s="254"/>
      <c r="F38" s="254"/>
      <c r="G38" s="254"/>
      <c r="H38" s="254"/>
      <c r="I38" s="255"/>
      <c r="J38" s="20"/>
      <c r="K38" s="20"/>
      <c r="L38" s="23"/>
      <c r="M38" s="20"/>
      <c r="N38" s="20"/>
    </row>
    <row r="39" spans="1:16" x14ac:dyDescent="0.25">
      <c r="A39" s="256"/>
      <c r="B39" s="257"/>
      <c r="C39" s="257"/>
      <c r="D39" s="257"/>
      <c r="E39" s="257"/>
      <c r="F39" s="257"/>
      <c r="G39" s="257"/>
      <c r="H39" s="257"/>
      <c r="I39" s="258"/>
      <c r="J39" s="20"/>
      <c r="K39" s="20"/>
      <c r="L39" s="23"/>
      <c r="M39" s="20"/>
      <c r="N39" s="20"/>
    </row>
    <row r="40" spans="1:16" ht="15.75" thickBot="1" x14ac:dyDescent="0.3"/>
    <row r="41" spans="1:16" ht="18.75" x14ac:dyDescent="0.3">
      <c r="A41" s="30" t="s">
        <v>11</v>
      </c>
      <c r="C41" s="270" t="s">
        <v>526</v>
      </c>
      <c r="D41" s="271"/>
      <c r="E41" s="271"/>
      <c r="F41" s="271"/>
      <c r="G41" s="271"/>
      <c r="H41" s="272"/>
      <c r="J41" s="259"/>
      <c r="K41" s="259"/>
      <c r="L41" s="259"/>
      <c r="M41" s="259"/>
      <c r="N41" s="260"/>
      <c r="O41" s="249" t="s">
        <v>38</v>
      </c>
      <c r="P41" s="249"/>
    </row>
    <row r="42" spans="1:16" x14ac:dyDescent="0.25">
      <c r="A42" s="267" t="s">
        <v>26</v>
      </c>
      <c r="B42" s="268"/>
      <c r="C42" s="268"/>
      <c r="D42" s="268"/>
      <c r="E42" s="268"/>
      <c r="F42" s="268"/>
      <c r="G42" s="268"/>
      <c r="H42" s="268"/>
      <c r="I42" s="269"/>
      <c r="J42" s="261" t="s">
        <v>27</v>
      </c>
      <c r="K42" s="262"/>
      <c r="L42" s="175" t="s">
        <v>52</v>
      </c>
      <c r="M42" s="261" t="s">
        <v>28</v>
      </c>
      <c r="N42" s="262"/>
      <c r="O42" s="176" t="s">
        <v>60</v>
      </c>
      <c r="P42" s="176" t="s">
        <v>53</v>
      </c>
    </row>
    <row r="43" spans="1:16" x14ac:dyDescent="0.25">
      <c r="A43" s="250"/>
      <c r="B43" s="251"/>
      <c r="C43" s="251"/>
      <c r="D43" s="251"/>
      <c r="E43" s="251"/>
      <c r="F43" s="251"/>
      <c r="G43" s="251"/>
      <c r="H43" s="251"/>
      <c r="I43" s="252"/>
      <c r="J43" s="273"/>
      <c r="K43" s="274"/>
      <c r="L43" s="22"/>
      <c r="M43" s="263">
        <f>ROUNDUP(J43*L43,0)</f>
        <v>0</v>
      </c>
      <c r="N43" s="264"/>
      <c r="O43" s="27">
        <f>M43-P43</f>
        <v>0</v>
      </c>
      <c r="P43" s="27"/>
    </row>
    <row r="44" spans="1:16" x14ac:dyDescent="0.25">
      <c r="A44" s="253"/>
      <c r="B44" s="254"/>
      <c r="C44" s="254"/>
      <c r="D44" s="254"/>
      <c r="E44" s="254"/>
      <c r="F44" s="254"/>
      <c r="G44" s="254"/>
      <c r="H44" s="254"/>
      <c r="I44" s="255"/>
      <c r="J44" s="20"/>
      <c r="K44" s="20"/>
      <c r="L44" s="23"/>
      <c r="M44" s="20"/>
      <c r="N44" s="20"/>
    </row>
    <row r="45" spans="1:16" x14ac:dyDescent="0.25">
      <c r="A45" s="253"/>
      <c r="B45" s="254"/>
      <c r="C45" s="254"/>
      <c r="D45" s="254"/>
      <c r="E45" s="254"/>
      <c r="F45" s="254"/>
      <c r="G45" s="254"/>
      <c r="H45" s="254"/>
      <c r="I45" s="255"/>
      <c r="J45" s="20"/>
      <c r="K45" s="20"/>
      <c r="L45" s="23"/>
      <c r="M45" s="20"/>
      <c r="N45" s="20"/>
    </row>
    <row r="46" spans="1:16" x14ac:dyDescent="0.25">
      <c r="A46" s="256"/>
      <c r="B46" s="257"/>
      <c r="C46" s="257"/>
      <c r="D46" s="257"/>
      <c r="E46" s="257"/>
      <c r="F46" s="257"/>
      <c r="G46" s="257"/>
      <c r="H46" s="257"/>
      <c r="I46" s="258"/>
      <c r="J46" s="20"/>
      <c r="K46" s="20"/>
      <c r="L46" s="23"/>
      <c r="M46" s="20"/>
      <c r="N46" s="20"/>
    </row>
    <row r="47" spans="1:16" ht="15.75" thickBot="1" x14ac:dyDescent="0.3"/>
    <row r="48" spans="1:16" ht="18.75" x14ac:dyDescent="0.3">
      <c r="A48" s="30" t="s">
        <v>11</v>
      </c>
      <c r="C48" s="270" t="s">
        <v>526</v>
      </c>
      <c r="D48" s="271"/>
      <c r="E48" s="271"/>
      <c r="F48" s="271"/>
      <c r="G48" s="271"/>
      <c r="H48" s="272"/>
      <c r="J48" s="259"/>
      <c r="K48" s="259"/>
      <c r="L48" s="259"/>
      <c r="M48" s="259"/>
      <c r="N48" s="260"/>
      <c r="O48" s="249" t="s">
        <v>38</v>
      </c>
      <c r="P48" s="249"/>
    </row>
    <row r="49" spans="1:16" x14ac:dyDescent="0.25">
      <c r="A49" s="267" t="s">
        <v>26</v>
      </c>
      <c r="B49" s="268"/>
      <c r="C49" s="268"/>
      <c r="D49" s="268"/>
      <c r="E49" s="268"/>
      <c r="F49" s="268"/>
      <c r="G49" s="268"/>
      <c r="H49" s="268"/>
      <c r="I49" s="269"/>
      <c r="J49" s="261" t="s">
        <v>27</v>
      </c>
      <c r="K49" s="262"/>
      <c r="L49" s="175" t="s">
        <v>52</v>
      </c>
      <c r="M49" s="261" t="s">
        <v>28</v>
      </c>
      <c r="N49" s="262"/>
      <c r="O49" s="176" t="s">
        <v>60</v>
      </c>
      <c r="P49" s="176" t="s">
        <v>53</v>
      </c>
    </row>
    <row r="50" spans="1:16" x14ac:dyDescent="0.25">
      <c r="A50" s="250"/>
      <c r="B50" s="251"/>
      <c r="C50" s="251"/>
      <c r="D50" s="251"/>
      <c r="E50" s="251"/>
      <c r="F50" s="251"/>
      <c r="G50" s="251"/>
      <c r="H50" s="251"/>
      <c r="I50" s="252"/>
      <c r="J50" s="273"/>
      <c r="K50" s="274"/>
      <c r="L50" s="22"/>
      <c r="M50" s="263">
        <f>ROUNDUP(J50*L50,0)</f>
        <v>0</v>
      </c>
      <c r="N50" s="264"/>
      <c r="O50" s="27">
        <f>M50-P50</f>
        <v>0</v>
      </c>
      <c r="P50" s="27"/>
    </row>
    <row r="51" spans="1:16" x14ac:dyDescent="0.25">
      <c r="A51" s="253"/>
      <c r="B51" s="254"/>
      <c r="C51" s="254"/>
      <c r="D51" s="254"/>
      <c r="E51" s="254"/>
      <c r="F51" s="254"/>
      <c r="G51" s="254"/>
      <c r="H51" s="254"/>
      <c r="I51" s="255"/>
      <c r="J51" s="20"/>
      <c r="K51" s="20"/>
      <c r="L51" s="23"/>
      <c r="M51" s="20"/>
      <c r="N51" s="20"/>
    </row>
    <row r="52" spans="1:16" x14ac:dyDescent="0.25">
      <c r="A52" s="253"/>
      <c r="B52" s="254"/>
      <c r="C52" s="254"/>
      <c r="D52" s="254"/>
      <c r="E52" s="254"/>
      <c r="F52" s="254"/>
      <c r="G52" s="254"/>
      <c r="H52" s="254"/>
      <c r="I52" s="255"/>
      <c r="J52" s="20"/>
      <c r="K52" s="20"/>
      <c r="L52" s="23"/>
      <c r="M52" s="20"/>
      <c r="N52" s="20"/>
    </row>
    <row r="53" spans="1:16" x14ac:dyDescent="0.25">
      <c r="A53" s="256"/>
      <c r="B53" s="257"/>
      <c r="C53" s="257"/>
      <c r="D53" s="257"/>
      <c r="E53" s="257"/>
      <c r="F53" s="257"/>
      <c r="G53" s="257"/>
      <c r="H53" s="257"/>
      <c r="I53" s="258"/>
      <c r="J53" s="20"/>
      <c r="K53" s="20"/>
      <c r="L53" s="23"/>
      <c r="M53" s="20"/>
      <c r="N53" s="20"/>
    </row>
    <row r="54" spans="1:16" ht="15.75" thickBot="1" x14ac:dyDescent="0.3"/>
    <row r="55" spans="1:16" ht="18.75" x14ac:dyDescent="0.3">
      <c r="A55" s="30" t="s">
        <v>11</v>
      </c>
      <c r="C55" s="270" t="s">
        <v>526</v>
      </c>
      <c r="D55" s="271"/>
      <c r="E55" s="271"/>
      <c r="F55" s="271"/>
      <c r="G55" s="271"/>
      <c r="H55" s="272"/>
      <c r="J55" s="259"/>
      <c r="K55" s="259"/>
      <c r="L55" s="259"/>
      <c r="M55" s="259"/>
      <c r="N55" s="260"/>
      <c r="O55" s="249" t="s">
        <v>38</v>
      </c>
      <c r="P55" s="249"/>
    </row>
    <row r="56" spans="1:16" x14ac:dyDescent="0.25">
      <c r="A56" s="267" t="s">
        <v>26</v>
      </c>
      <c r="B56" s="268"/>
      <c r="C56" s="268"/>
      <c r="D56" s="268"/>
      <c r="E56" s="268"/>
      <c r="F56" s="268"/>
      <c r="G56" s="268"/>
      <c r="H56" s="268"/>
      <c r="I56" s="269"/>
      <c r="J56" s="261" t="s">
        <v>27</v>
      </c>
      <c r="K56" s="262"/>
      <c r="L56" s="175" t="s">
        <v>52</v>
      </c>
      <c r="M56" s="261" t="s">
        <v>28</v>
      </c>
      <c r="N56" s="262"/>
      <c r="O56" s="176" t="s">
        <v>60</v>
      </c>
      <c r="P56" s="176" t="s">
        <v>53</v>
      </c>
    </row>
    <row r="57" spans="1:16" x14ac:dyDescent="0.25">
      <c r="A57" s="250"/>
      <c r="B57" s="251"/>
      <c r="C57" s="251"/>
      <c r="D57" s="251"/>
      <c r="E57" s="251"/>
      <c r="F57" s="251"/>
      <c r="G57" s="251"/>
      <c r="H57" s="251"/>
      <c r="I57" s="252"/>
      <c r="J57" s="273"/>
      <c r="K57" s="274"/>
      <c r="L57" s="22"/>
      <c r="M57" s="263">
        <f>ROUNDUP(J57*L57,0)</f>
        <v>0</v>
      </c>
      <c r="N57" s="264"/>
      <c r="O57" s="27">
        <f>M57-P57</f>
        <v>0</v>
      </c>
      <c r="P57" s="27"/>
    </row>
    <row r="58" spans="1:16" x14ac:dyDescent="0.25">
      <c r="A58" s="253"/>
      <c r="B58" s="254"/>
      <c r="C58" s="254"/>
      <c r="D58" s="254"/>
      <c r="E58" s="254"/>
      <c r="F58" s="254"/>
      <c r="G58" s="254"/>
      <c r="H58" s="254"/>
      <c r="I58" s="255"/>
      <c r="J58" s="20"/>
      <c r="K58" s="20"/>
      <c r="L58" s="23"/>
      <c r="M58" s="20"/>
      <c r="N58" s="20"/>
    </row>
    <row r="59" spans="1:16" x14ac:dyDescent="0.25">
      <c r="A59" s="253"/>
      <c r="B59" s="254"/>
      <c r="C59" s="254"/>
      <c r="D59" s="254"/>
      <c r="E59" s="254"/>
      <c r="F59" s="254"/>
      <c r="G59" s="254"/>
      <c r="H59" s="254"/>
      <c r="I59" s="255"/>
      <c r="J59" s="20"/>
      <c r="K59" s="20"/>
      <c r="L59" s="23"/>
      <c r="M59" s="20"/>
      <c r="N59" s="20"/>
    </row>
    <row r="60" spans="1:16" x14ac:dyDescent="0.25">
      <c r="A60" s="256"/>
      <c r="B60" s="257"/>
      <c r="C60" s="257"/>
      <c r="D60" s="257"/>
      <c r="E60" s="257"/>
      <c r="F60" s="257"/>
      <c r="G60" s="257"/>
      <c r="H60" s="257"/>
      <c r="I60" s="258"/>
      <c r="J60" s="20"/>
      <c r="K60" s="20"/>
      <c r="L60" s="23"/>
      <c r="M60" s="20"/>
      <c r="N60" s="20"/>
    </row>
    <row r="61" spans="1:16" ht="15.75" thickBot="1" x14ac:dyDescent="0.3">
      <c r="A61" s="51"/>
      <c r="B61" s="51"/>
      <c r="C61" s="51"/>
      <c r="D61" s="51"/>
      <c r="E61" s="51"/>
      <c r="F61" s="51"/>
      <c r="G61" s="51"/>
      <c r="H61" s="51"/>
      <c r="I61" s="51"/>
      <c r="J61" s="20"/>
      <c r="K61" s="20"/>
      <c r="L61" s="23"/>
      <c r="M61" s="20"/>
      <c r="N61" s="20"/>
    </row>
    <row r="62" spans="1:16" ht="18.75" x14ac:dyDescent="0.3">
      <c r="A62" s="30" t="s">
        <v>11</v>
      </c>
      <c r="C62" s="270" t="s">
        <v>526</v>
      </c>
      <c r="D62" s="271"/>
      <c r="E62" s="271"/>
      <c r="F62" s="271"/>
      <c r="G62" s="271"/>
      <c r="H62" s="272"/>
      <c r="J62" s="259"/>
      <c r="K62" s="259"/>
      <c r="L62" s="259"/>
      <c r="M62" s="259"/>
      <c r="N62" s="260"/>
      <c r="O62" s="249" t="s">
        <v>38</v>
      </c>
      <c r="P62" s="249"/>
    </row>
    <row r="63" spans="1:16" x14ac:dyDescent="0.25">
      <c r="A63" s="267" t="s">
        <v>26</v>
      </c>
      <c r="B63" s="268"/>
      <c r="C63" s="268"/>
      <c r="D63" s="268"/>
      <c r="E63" s="268"/>
      <c r="F63" s="268"/>
      <c r="G63" s="268"/>
      <c r="H63" s="268"/>
      <c r="I63" s="269"/>
      <c r="J63" s="261" t="s">
        <v>27</v>
      </c>
      <c r="K63" s="262"/>
      <c r="L63" s="175" t="s">
        <v>52</v>
      </c>
      <c r="M63" s="261" t="s">
        <v>28</v>
      </c>
      <c r="N63" s="262"/>
      <c r="O63" s="176" t="s">
        <v>60</v>
      </c>
      <c r="P63" s="176" t="s">
        <v>53</v>
      </c>
    </row>
    <row r="64" spans="1:16" x14ac:dyDescent="0.25">
      <c r="A64" s="250"/>
      <c r="B64" s="251"/>
      <c r="C64" s="251"/>
      <c r="D64" s="251"/>
      <c r="E64" s="251"/>
      <c r="F64" s="251"/>
      <c r="G64" s="251"/>
      <c r="H64" s="251"/>
      <c r="I64" s="252"/>
      <c r="J64" s="273"/>
      <c r="K64" s="274"/>
      <c r="L64" s="22"/>
      <c r="M64" s="263">
        <f>ROUNDUP(J64*L64,0)</f>
        <v>0</v>
      </c>
      <c r="N64" s="264"/>
      <c r="O64" s="27">
        <f>M64-P64</f>
        <v>0</v>
      </c>
      <c r="P64" s="27"/>
    </row>
    <row r="65" spans="1:16" x14ac:dyDescent="0.25">
      <c r="A65" s="253"/>
      <c r="B65" s="254"/>
      <c r="C65" s="254"/>
      <c r="D65" s="254"/>
      <c r="E65" s="254"/>
      <c r="F65" s="254"/>
      <c r="G65" s="254"/>
      <c r="H65" s="254"/>
      <c r="I65" s="255"/>
      <c r="J65" s="20"/>
      <c r="K65" s="20"/>
      <c r="L65" s="23"/>
      <c r="M65" s="20"/>
      <c r="N65" s="20"/>
    </row>
    <row r="66" spans="1:16" x14ac:dyDescent="0.25">
      <c r="A66" s="253"/>
      <c r="B66" s="254"/>
      <c r="C66" s="254"/>
      <c r="D66" s="254"/>
      <c r="E66" s="254"/>
      <c r="F66" s="254"/>
      <c r="G66" s="254"/>
      <c r="H66" s="254"/>
      <c r="I66" s="255"/>
      <c r="J66" s="20"/>
      <c r="K66" s="20"/>
      <c r="L66" s="23"/>
      <c r="M66" s="20"/>
      <c r="N66" s="20"/>
    </row>
    <row r="67" spans="1:16" x14ac:dyDescent="0.25">
      <c r="A67" s="256"/>
      <c r="B67" s="257"/>
      <c r="C67" s="257"/>
      <c r="D67" s="257"/>
      <c r="E67" s="257"/>
      <c r="F67" s="257"/>
      <c r="G67" s="257"/>
      <c r="H67" s="257"/>
      <c r="I67" s="258"/>
      <c r="J67" s="20"/>
      <c r="K67" s="20"/>
      <c r="L67" s="23"/>
      <c r="M67" s="20"/>
      <c r="N67" s="20"/>
    </row>
    <row r="68" spans="1:16" x14ac:dyDescent="0.25">
      <c r="A68" s="51"/>
      <c r="B68" s="51"/>
      <c r="C68" s="51"/>
      <c r="D68" s="51"/>
      <c r="E68" s="51"/>
      <c r="F68" s="51"/>
      <c r="G68" s="51"/>
      <c r="H68" s="51"/>
      <c r="I68" s="51"/>
      <c r="J68" s="20"/>
      <c r="K68" s="20"/>
      <c r="L68" s="23"/>
      <c r="M68" s="20"/>
      <c r="N68" s="20"/>
    </row>
    <row r="69" spans="1:16" ht="15.75" thickBot="1" x14ac:dyDescent="0.3">
      <c r="A69" s="51"/>
      <c r="B69" s="51"/>
      <c r="C69" s="51"/>
      <c r="D69" s="51"/>
      <c r="E69" s="51"/>
      <c r="F69" s="51"/>
      <c r="G69" s="51"/>
      <c r="H69" s="51"/>
      <c r="I69" s="51"/>
      <c r="J69" s="20"/>
      <c r="K69" s="20"/>
      <c r="L69" s="23"/>
      <c r="M69" s="20"/>
      <c r="N69" s="20"/>
    </row>
    <row r="70" spans="1:16" ht="18.75" x14ac:dyDescent="0.3">
      <c r="A70" s="30" t="s">
        <v>11</v>
      </c>
      <c r="C70" s="270" t="s">
        <v>526</v>
      </c>
      <c r="D70" s="271"/>
      <c r="E70" s="271"/>
      <c r="F70" s="271"/>
      <c r="G70" s="271"/>
      <c r="H70" s="272"/>
      <c r="J70" s="259"/>
      <c r="K70" s="259"/>
      <c r="L70" s="259"/>
      <c r="M70" s="259"/>
      <c r="N70" s="260"/>
      <c r="O70" s="249" t="s">
        <v>38</v>
      </c>
      <c r="P70" s="249"/>
    </row>
    <row r="71" spans="1:16" x14ac:dyDescent="0.25">
      <c r="A71" s="267" t="s">
        <v>26</v>
      </c>
      <c r="B71" s="268"/>
      <c r="C71" s="268"/>
      <c r="D71" s="268"/>
      <c r="E71" s="268"/>
      <c r="F71" s="268"/>
      <c r="G71" s="268"/>
      <c r="H71" s="268"/>
      <c r="I71" s="269"/>
      <c r="J71" s="261" t="s">
        <v>27</v>
      </c>
      <c r="K71" s="262"/>
      <c r="L71" s="175" t="s">
        <v>52</v>
      </c>
      <c r="M71" s="261" t="s">
        <v>28</v>
      </c>
      <c r="N71" s="262"/>
      <c r="O71" s="176" t="s">
        <v>60</v>
      </c>
      <c r="P71" s="176" t="s">
        <v>53</v>
      </c>
    </row>
    <row r="72" spans="1:16" x14ac:dyDescent="0.25">
      <c r="A72" s="250"/>
      <c r="B72" s="251"/>
      <c r="C72" s="251"/>
      <c r="D72" s="251"/>
      <c r="E72" s="251"/>
      <c r="F72" s="251"/>
      <c r="G72" s="251"/>
      <c r="H72" s="251"/>
      <c r="I72" s="252"/>
      <c r="J72" s="273"/>
      <c r="K72" s="274"/>
      <c r="L72" s="22"/>
      <c r="M72" s="263">
        <f>ROUNDUP(J72*L72,0)</f>
        <v>0</v>
      </c>
      <c r="N72" s="264"/>
      <c r="O72" s="27">
        <f>M72-P72</f>
        <v>0</v>
      </c>
      <c r="P72" s="27"/>
    </row>
    <row r="73" spans="1:16" x14ac:dyDescent="0.25">
      <c r="A73" s="253"/>
      <c r="B73" s="254"/>
      <c r="C73" s="254"/>
      <c r="D73" s="254"/>
      <c r="E73" s="254"/>
      <c r="F73" s="254"/>
      <c r="G73" s="254"/>
      <c r="H73" s="254"/>
      <c r="I73" s="255"/>
      <c r="J73" s="20"/>
      <c r="K73" s="20"/>
      <c r="L73" s="23"/>
      <c r="M73" s="20"/>
      <c r="N73" s="20"/>
    </row>
    <row r="74" spans="1:16" ht="15.75" thickBot="1" x14ac:dyDescent="0.3">
      <c r="A74" s="253"/>
      <c r="B74" s="254"/>
      <c r="C74" s="254"/>
      <c r="D74" s="254"/>
      <c r="E74" s="254"/>
      <c r="F74" s="254"/>
      <c r="G74" s="254"/>
      <c r="H74" s="254"/>
      <c r="I74" s="255"/>
      <c r="J74" s="20"/>
      <c r="K74" s="20"/>
      <c r="L74" s="23"/>
      <c r="M74" s="20"/>
      <c r="N74" s="20"/>
    </row>
    <row r="75" spans="1:16" ht="15.75" thickBot="1" x14ac:dyDescent="0.3">
      <c r="A75" s="256"/>
      <c r="B75" s="257"/>
      <c r="C75" s="257"/>
      <c r="D75" s="257"/>
      <c r="E75" s="257"/>
      <c r="F75" s="257"/>
      <c r="G75" s="257"/>
      <c r="H75" s="257"/>
      <c r="I75" s="258"/>
      <c r="J75" s="20"/>
      <c r="K75" s="20"/>
      <c r="L75" s="23"/>
      <c r="M75" s="20"/>
      <c r="N75" s="20"/>
      <c r="O75" s="277" t="s">
        <v>38</v>
      </c>
      <c r="P75" s="278"/>
    </row>
    <row r="76" spans="1:16" ht="15.75" thickBot="1" x14ac:dyDescent="0.3">
      <c r="O76" s="177" t="s">
        <v>149</v>
      </c>
      <c r="P76" s="178">
        <f>P8+P15+P22+P29+P36+P43+P50+P57+P64+P72</f>
        <v>0</v>
      </c>
    </row>
    <row r="77" spans="1:16" ht="15.75" thickBot="1" x14ac:dyDescent="0.3">
      <c r="B77" s="42"/>
      <c r="C77" s="42"/>
      <c r="D77" s="42"/>
      <c r="E77" s="42"/>
      <c r="F77" s="42"/>
      <c r="G77" s="275">
        <f>M8+M15+M22+M29+M36+M43+M50+M57+M64+M72</f>
        <v>576</v>
      </c>
      <c r="H77" s="275"/>
      <c r="I77" s="275"/>
      <c r="J77" s="275"/>
      <c r="K77" s="275"/>
      <c r="L77" s="31"/>
      <c r="O77" s="121" t="s">
        <v>150</v>
      </c>
      <c r="P77" s="190">
        <f>ROUNDUP(0.005*(P8+P15+P22+P29+P36+P43+P50+P57+P64+P72),0)</f>
        <v>0</v>
      </c>
    </row>
    <row r="78" spans="1:16" ht="16.5" thickBot="1" x14ac:dyDescent="0.3">
      <c r="B78" s="48" t="s">
        <v>82</v>
      </c>
      <c r="C78" s="42"/>
      <c r="D78" s="42"/>
      <c r="E78" s="42"/>
      <c r="F78" s="42"/>
      <c r="G78" s="276"/>
      <c r="H78" s="276"/>
      <c r="I78" s="276"/>
      <c r="J78" s="276"/>
      <c r="K78" s="276"/>
      <c r="L78" s="31"/>
      <c r="O78" s="183" t="s">
        <v>57</v>
      </c>
      <c r="P78" s="191">
        <f>P76+P77</f>
        <v>0</v>
      </c>
    </row>
    <row r="79" spans="1:16" x14ac:dyDescent="0.25">
      <c r="O79" s="35"/>
      <c r="P79" s="35"/>
    </row>
    <row r="80" spans="1:16" x14ac:dyDescent="0.25">
      <c r="A80" s="26" t="s">
        <v>83</v>
      </c>
      <c r="G80" s="32"/>
      <c r="H80" s="32"/>
      <c r="I80" s="32"/>
      <c r="O80" s="69"/>
      <c r="P80" s="82"/>
    </row>
    <row r="81" spans="1:16" x14ac:dyDescent="0.25">
      <c r="A81" s="83" t="s">
        <v>81</v>
      </c>
      <c r="G81" s="35"/>
      <c r="H81" s="35"/>
      <c r="I81" s="35"/>
      <c r="O81" s="70"/>
      <c r="P81" s="70"/>
    </row>
    <row r="82" spans="1:16" x14ac:dyDescent="0.25">
      <c r="B82" s="52"/>
      <c r="G82" s="35"/>
      <c r="H82" s="35"/>
      <c r="I82" s="35"/>
      <c r="O82" s="70"/>
      <c r="P82" s="70"/>
    </row>
    <row r="83" spans="1:16" x14ac:dyDescent="0.25">
      <c r="G83" s="35"/>
      <c r="H83" s="35"/>
      <c r="I83" s="35"/>
      <c r="O83" s="70"/>
      <c r="P83" s="70"/>
    </row>
  </sheetData>
  <sheetProtection algorithmName="SHA-512" hashValue="vRsG2+jk6LZMI2Q8+iw4RTKiJhVoZUehdV+iDpSl+T6Ti26CNHUWcfNLloJZAPo5t/5cRKqolIe280ilW9gmLQ==" saltValue="79prK1q2UsH5JTsuWIoRFw==" spinCount="100000" sheet="1" formatCells="0" selectLockedCells="1"/>
  <mergeCells count="94">
    <mergeCell ref="A1:P1"/>
    <mergeCell ref="O70:P70"/>
    <mergeCell ref="A71:I71"/>
    <mergeCell ref="J71:K71"/>
    <mergeCell ref="M71:N71"/>
    <mergeCell ref="C20:H20"/>
    <mergeCell ref="M49:N49"/>
    <mergeCell ref="J43:K43"/>
    <mergeCell ref="M43:N43"/>
    <mergeCell ref="M50:N50"/>
    <mergeCell ref="A43:I46"/>
    <mergeCell ref="J48:N48"/>
    <mergeCell ref="A36:I39"/>
    <mergeCell ref="M35:N35"/>
    <mergeCell ref="A35:I35"/>
    <mergeCell ref="C55:H55"/>
    <mergeCell ref="J55:N55"/>
    <mergeCell ref="O55:P55"/>
    <mergeCell ref="A56:I56"/>
    <mergeCell ref="J56:K56"/>
    <mergeCell ref="M56:N56"/>
    <mergeCell ref="A57:I60"/>
    <mergeCell ref="J57:K57"/>
    <mergeCell ref="M57:N57"/>
    <mergeCell ref="C62:H62"/>
    <mergeCell ref="J62:N62"/>
    <mergeCell ref="O62:P62"/>
    <mergeCell ref="A63:I63"/>
    <mergeCell ref="J63:K63"/>
    <mergeCell ref="M63:N63"/>
    <mergeCell ref="G77:K78"/>
    <mergeCell ref="A72:I75"/>
    <mergeCell ref="J72:K72"/>
    <mergeCell ref="M72:N72"/>
    <mergeCell ref="A64:I67"/>
    <mergeCell ref="J64:K64"/>
    <mergeCell ref="M64:N64"/>
    <mergeCell ref="C70:H70"/>
    <mergeCell ref="J70:N70"/>
    <mergeCell ref="O75:P75"/>
    <mergeCell ref="C48:H48"/>
    <mergeCell ref="J22:K22"/>
    <mergeCell ref="J29:K29"/>
    <mergeCell ref="J50:K50"/>
    <mergeCell ref="J8:K8"/>
    <mergeCell ref="J15:K15"/>
    <mergeCell ref="A49:I49"/>
    <mergeCell ref="J49:K49"/>
    <mergeCell ref="A42:I42"/>
    <mergeCell ref="A50:I53"/>
    <mergeCell ref="A28:I28"/>
    <mergeCell ref="A29:I32"/>
    <mergeCell ref="C13:H13"/>
    <mergeCell ref="C27:H27"/>
    <mergeCell ref="C34:H34"/>
    <mergeCell ref="C41:H41"/>
    <mergeCell ref="M29:N29"/>
    <mergeCell ref="J42:K42"/>
    <mergeCell ref="M42:N42"/>
    <mergeCell ref="J36:K36"/>
    <mergeCell ref="M36:N36"/>
    <mergeCell ref="J34:N34"/>
    <mergeCell ref="J35:K35"/>
    <mergeCell ref="J41:N41"/>
    <mergeCell ref="A2:M3"/>
    <mergeCell ref="J7:K7"/>
    <mergeCell ref="M7:N7"/>
    <mergeCell ref="J27:N27"/>
    <mergeCell ref="A15:I18"/>
    <mergeCell ref="A21:I21"/>
    <mergeCell ref="J21:K21"/>
    <mergeCell ref="M21:N21"/>
    <mergeCell ref="A8:I11"/>
    <mergeCell ref="A7:I7"/>
    <mergeCell ref="A14:I14"/>
    <mergeCell ref="J14:K14"/>
    <mergeCell ref="M22:N22"/>
    <mergeCell ref="C6:H6"/>
    <mergeCell ref="O34:P34"/>
    <mergeCell ref="A22:I25"/>
    <mergeCell ref="O41:P41"/>
    <mergeCell ref="O48:P48"/>
    <mergeCell ref="O6:P6"/>
    <mergeCell ref="J6:N6"/>
    <mergeCell ref="J13:N13"/>
    <mergeCell ref="O13:P13"/>
    <mergeCell ref="J20:N20"/>
    <mergeCell ref="O20:P20"/>
    <mergeCell ref="J28:K28"/>
    <mergeCell ref="M28:N28"/>
    <mergeCell ref="M8:N8"/>
    <mergeCell ref="M15:N15"/>
    <mergeCell ref="M14:N14"/>
    <mergeCell ref="O27:P27"/>
  </mergeCells>
  <pageMargins left="0.7" right="0.7" top="0.5" bottom="0.75" header="0.3" footer="0.3"/>
  <pageSetup scale="56" orientation="portrait" r:id="rId1"/>
  <ignoredErrors>
    <ignoredError sqref="P77"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Categories!$A$2:$A$19</xm:f>
          </x14:formula1>
          <xm:sqref>C62:H62 C6:H6 C13:H13 C20:H20 C27:H27 C34:H34 C41:H41 C48:H48 C55:H55 C70:H70</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19"/>
  <sheetViews>
    <sheetView view="pageLayout" workbookViewId="0"/>
  </sheetViews>
  <sheetFormatPr defaultColWidth="8.85546875" defaultRowHeight="15" x14ac:dyDescent="0.25"/>
  <sheetData>
    <row r="1" spans="1:1" ht="18.75" x14ac:dyDescent="0.3">
      <c r="A1" s="1" t="s">
        <v>526</v>
      </c>
    </row>
    <row r="2" spans="1:1" x14ac:dyDescent="0.25">
      <c r="A2" t="s">
        <v>12</v>
      </c>
    </row>
    <row r="3" spans="1:1" x14ac:dyDescent="0.25">
      <c r="A3" t="s">
        <v>13</v>
      </c>
    </row>
    <row r="4" spans="1:1" x14ac:dyDescent="0.25">
      <c r="A4" t="s">
        <v>14</v>
      </c>
    </row>
    <row r="5" spans="1:1" x14ac:dyDescent="0.25">
      <c r="A5" t="s">
        <v>524</v>
      </c>
    </row>
    <row r="6" spans="1:1" x14ac:dyDescent="0.25">
      <c r="A6" t="s">
        <v>15</v>
      </c>
    </row>
    <row r="7" spans="1:1" x14ac:dyDescent="0.25">
      <c r="A7" t="s">
        <v>16</v>
      </c>
    </row>
    <row r="8" spans="1:1" x14ac:dyDescent="0.25">
      <c r="A8" t="s">
        <v>17</v>
      </c>
    </row>
    <row r="9" spans="1:1" x14ac:dyDescent="0.25">
      <c r="A9" t="s">
        <v>59</v>
      </c>
    </row>
    <row r="10" spans="1:1" x14ac:dyDescent="0.25">
      <c r="A10" t="s">
        <v>18</v>
      </c>
    </row>
    <row r="11" spans="1:1" x14ac:dyDescent="0.25">
      <c r="A11" t="s">
        <v>19</v>
      </c>
    </row>
    <row r="12" spans="1:1" x14ac:dyDescent="0.25">
      <c r="A12" t="s">
        <v>20</v>
      </c>
    </row>
    <row r="13" spans="1:1" x14ac:dyDescent="0.25">
      <c r="A13" t="s">
        <v>21</v>
      </c>
    </row>
    <row r="14" spans="1:1" x14ac:dyDescent="0.25">
      <c r="A14" t="s">
        <v>22</v>
      </c>
    </row>
    <row r="15" spans="1:1" x14ac:dyDescent="0.25">
      <c r="A15" t="s">
        <v>23</v>
      </c>
    </row>
    <row r="16" spans="1:1" x14ac:dyDescent="0.25">
      <c r="A16" t="s">
        <v>74</v>
      </c>
    </row>
    <row r="17" spans="1:1" x14ac:dyDescent="0.25">
      <c r="A17" t="s">
        <v>24</v>
      </c>
    </row>
    <row r="18" spans="1:1" x14ac:dyDescent="0.25">
      <c r="A18" t="s">
        <v>90</v>
      </c>
    </row>
    <row r="19" spans="1:1" x14ac:dyDescent="0.25">
      <c r="A19" t="s">
        <v>91</v>
      </c>
    </row>
  </sheetData>
  <sortState xmlns:xlrd2="http://schemas.microsoft.com/office/spreadsheetml/2017/richdata2" ref="A2:A18">
    <sortCondition ref="A2"/>
  </sortState>
  <phoneticPr fontId="14"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M23"/>
  <sheetViews>
    <sheetView workbookViewId="0">
      <selection activeCell="B14" sqref="B14:C14"/>
    </sheetView>
  </sheetViews>
  <sheetFormatPr defaultColWidth="8.85546875" defaultRowHeight="15" x14ac:dyDescent="0.25"/>
  <cols>
    <col min="3" max="3" width="17.28515625" customWidth="1"/>
  </cols>
  <sheetData>
    <row r="1" spans="1:13" x14ac:dyDescent="0.25">
      <c r="A1" s="324" t="s">
        <v>32</v>
      </c>
      <c r="B1" s="299" t="s">
        <v>33</v>
      </c>
      <c r="C1" s="301"/>
      <c r="D1" s="299" t="s">
        <v>34</v>
      </c>
      <c r="E1" s="300"/>
      <c r="F1" s="300"/>
      <c r="G1" s="300"/>
      <c r="H1" s="301"/>
      <c r="I1" s="327" t="s">
        <v>35</v>
      </c>
      <c r="J1" s="321" t="s">
        <v>36</v>
      </c>
      <c r="K1" s="308" t="s">
        <v>37</v>
      </c>
      <c r="L1" s="281" t="s">
        <v>38</v>
      </c>
      <c r="M1" s="282"/>
    </row>
    <row r="2" spans="1:13" x14ac:dyDescent="0.25">
      <c r="A2" s="325"/>
      <c r="B2" s="302"/>
      <c r="C2" s="304"/>
      <c r="D2" s="302"/>
      <c r="E2" s="303"/>
      <c r="F2" s="303"/>
      <c r="G2" s="303"/>
      <c r="H2" s="304"/>
      <c r="I2" s="328"/>
      <c r="J2" s="322"/>
      <c r="K2" s="309"/>
      <c r="L2" s="283"/>
      <c r="M2" s="284"/>
    </row>
    <row r="3" spans="1:13" ht="15.75" thickBot="1" x14ac:dyDescent="0.3">
      <c r="A3" s="326"/>
      <c r="B3" s="305"/>
      <c r="C3" s="307"/>
      <c r="D3" s="305"/>
      <c r="E3" s="306"/>
      <c r="F3" s="306"/>
      <c r="G3" s="306"/>
      <c r="H3" s="307"/>
      <c r="I3" s="329"/>
      <c r="J3" s="323"/>
      <c r="K3" s="310"/>
      <c r="L3" s="285"/>
      <c r="M3" s="286"/>
    </row>
    <row r="4" spans="1:13" x14ac:dyDescent="0.25">
      <c r="A4" s="8"/>
      <c r="B4" s="316" t="s">
        <v>25</v>
      </c>
      <c r="C4" s="317"/>
      <c r="D4" s="296"/>
      <c r="E4" s="297"/>
      <c r="F4" s="297"/>
      <c r="G4" s="297"/>
      <c r="H4" s="298"/>
      <c r="I4" s="3"/>
      <c r="J4" s="4"/>
      <c r="K4" s="13">
        <f>I4*J4</f>
        <v>0</v>
      </c>
      <c r="L4" s="9"/>
      <c r="M4" s="3">
        <f>K4-L4</f>
        <v>0</v>
      </c>
    </row>
    <row r="5" spans="1:13" x14ac:dyDescent="0.25">
      <c r="A5" s="7"/>
      <c r="B5" s="311" t="s">
        <v>25</v>
      </c>
      <c r="C5" s="311"/>
      <c r="D5" s="289"/>
      <c r="E5" s="289"/>
      <c r="F5" s="289"/>
      <c r="G5" s="289"/>
      <c r="H5" s="289"/>
      <c r="I5" s="5"/>
      <c r="J5" s="6"/>
      <c r="K5" s="14">
        <f t="shared" ref="K5:K20" si="0">I5*J5</f>
        <v>0</v>
      </c>
      <c r="L5" s="10"/>
      <c r="M5" s="3">
        <f>K5-L5</f>
        <v>0</v>
      </c>
    </row>
    <row r="6" spans="1:13" x14ac:dyDescent="0.25">
      <c r="A6" s="7"/>
      <c r="B6" s="311" t="s">
        <v>25</v>
      </c>
      <c r="C6" s="311"/>
      <c r="D6" s="289"/>
      <c r="E6" s="289"/>
      <c r="F6" s="289"/>
      <c r="G6" s="289"/>
      <c r="H6" s="289"/>
      <c r="I6" s="5"/>
      <c r="J6" s="6"/>
      <c r="K6" s="14">
        <f t="shared" si="0"/>
        <v>0</v>
      </c>
      <c r="L6" s="10"/>
      <c r="M6" s="3">
        <f t="shared" ref="M6:M20" si="1">K6-L6</f>
        <v>0</v>
      </c>
    </row>
    <row r="7" spans="1:13" x14ac:dyDescent="0.25">
      <c r="A7" s="7"/>
      <c r="B7" s="311" t="s">
        <v>25</v>
      </c>
      <c r="C7" s="311"/>
      <c r="D7" s="289"/>
      <c r="E7" s="289"/>
      <c r="F7" s="289"/>
      <c r="G7" s="289"/>
      <c r="H7" s="289"/>
      <c r="I7" s="5"/>
      <c r="J7" s="6"/>
      <c r="K7" s="14">
        <f t="shared" si="0"/>
        <v>0</v>
      </c>
      <c r="L7" s="10"/>
      <c r="M7" s="3">
        <f t="shared" si="1"/>
        <v>0</v>
      </c>
    </row>
    <row r="8" spans="1:13" x14ac:dyDescent="0.25">
      <c r="A8" s="7"/>
      <c r="B8" s="311" t="s">
        <v>25</v>
      </c>
      <c r="C8" s="311"/>
      <c r="D8" s="289"/>
      <c r="E8" s="289"/>
      <c r="F8" s="289"/>
      <c r="G8" s="289"/>
      <c r="H8" s="289"/>
      <c r="I8" s="5"/>
      <c r="J8" s="6"/>
      <c r="K8" s="14">
        <f t="shared" si="0"/>
        <v>0</v>
      </c>
      <c r="L8" s="10"/>
      <c r="M8" s="3">
        <f t="shared" si="1"/>
        <v>0</v>
      </c>
    </row>
    <row r="9" spans="1:13" x14ac:dyDescent="0.25">
      <c r="A9" s="7"/>
      <c r="B9" s="311" t="s">
        <v>25</v>
      </c>
      <c r="C9" s="311"/>
      <c r="D9" s="289"/>
      <c r="E9" s="289"/>
      <c r="F9" s="289"/>
      <c r="G9" s="289"/>
      <c r="H9" s="289"/>
      <c r="I9" s="5"/>
      <c r="J9" s="6"/>
      <c r="K9" s="14">
        <f t="shared" si="0"/>
        <v>0</v>
      </c>
      <c r="L9" s="10"/>
      <c r="M9" s="3">
        <f t="shared" si="1"/>
        <v>0</v>
      </c>
    </row>
    <row r="10" spans="1:13" x14ac:dyDescent="0.25">
      <c r="A10" s="7"/>
      <c r="B10" s="311" t="s">
        <v>25</v>
      </c>
      <c r="C10" s="311"/>
      <c r="D10" s="289"/>
      <c r="E10" s="289"/>
      <c r="F10" s="289"/>
      <c r="G10" s="289"/>
      <c r="H10" s="289"/>
      <c r="I10" s="5"/>
      <c r="J10" s="6"/>
      <c r="K10" s="14">
        <f t="shared" si="0"/>
        <v>0</v>
      </c>
      <c r="L10" s="10"/>
      <c r="M10" s="3">
        <f t="shared" si="1"/>
        <v>0</v>
      </c>
    </row>
    <row r="11" spans="1:13" x14ac:dyDescent="0.25">
      <c r="A11" s="7"/>
      <c r="B11" s="311" t="s">
        <v>25</v>
      </c>
      <c r="C11" s="311"/>
      <c r="D11" s="289"/>
      <c r="E11" s="289"/>
      <c r="F11" s="289"/>
      <c r="G11" s="289"/>
      <c r="H11" s="289"/>
      <c r="I11" s="5"/>
      <c r="J11" s="6"/>
      <c r="K11" s="14">
        <f t="shared" si="0"/>
        <v>0</v>
      </c>
      <c r="L11" s="10"/>
      <c r="M11" s="3">
        <f t="shared" si="1"/>
        <v>0</v>
      </c>
    </row>
    <row r="12" spans="1:13" x14ac:dyDescent="0.25">
      <c r="A12" s="7"/>
      <c r="B12" s="311" t="s">
        <v>25</v>
      </c>
      <c r="C12" s="311"/>
      <c r="D12" s="289"/>
      <c r="E12" s="289"/>
      <c r="F12" s="289"/>
      <c r="G12" s="289"/>
      <c r="H12" s="289"/>
      <c r="I12" s="5"/>
      <c r="J12" s="6"/>
      <c r="K12" s="14">
        <f t="shared" si="0"/>
        <v>0</v>
      </c>
      <c r="L12" s="10"/>
      <c r="M12" s="3">
        <f t="shared" si="1"/>
        <v>0</v>
      </c>
    </row>
    <row r="13" spans="1:13" x14ac:dyDescent="0.25">
      <c r="A13" s="7"/>
      <c r="B13" s="311" t="s">
        <v>25</v>
      </c>
      <c r="C13" s="311"/>
      <c r="D13" s="289"/>
      <c r="E13" s="289"/>
      <c r="F13" s="289"/>
      <c r="G13" s="289"/>
      <c r="H13" s="289"/>
      <c r="I13" s="5"/>
      <c r="J13" s="6"/>
      <c r="K13" s="14">
        <f t="shared" si="0"/>
        <v>0</v>
      </c>
      <c r="L13" s="10"/>
      <c r="M13" s="3">
        <f t="shared" si="1"/>
        <v>0</v>
      </c>
    </row>
    <row r="14" spans="1:13" x14ac:dyDescent="0.25">
      <c r="A14" s="7"/>
      <c r="B14" s="311" t="s">
        <v>25</v>
      </c>
      <c r="C14" s="311"/>
      <c r="D14" s="289"/>
      <c r="E14" s="289"/>
      <c r="F14" s="289"/>
      <c r="G14" s="289"/>
      <c r="H14" s="289"/>
      <c r="I14" s="5"/>
      <c r="J14" s="6"/>
      <c r="K14" s="14">
        <f t="shared" si="0"/>
        <v>0</v>
      </c>
      <c r="L14" s="10"/>
      <c r="M14" s="3">
        <f t="shared" si="1"/>
        <v>0</v>
      </c>
    </row>
    <row r="15" spans="1:13" x14ac:dyDescent="0.25">
      <c r="A15" s="7"/>
      <c r="B15" s="311" t="s">
        <v>25</v>
      </c>
      <c r="C15" s="311"/>
      <c r="D15" s="289"/>
      <c r="E15" s="289"/>
      <c r="F15" s="289"/>
      <c r="G15" s="289"/>
      <c r="H15" s="289"/>
      <c r="I15" s="5"/>
      <c r="J15" s="6"/>
      <c r="K15" s="14">
        <f t="shared" si="0"/>
        <v>0</v>
      </c>
      <c r="L15" s="10"/>
      <c r="M15" s="3">
        <f t="shared" si="1"/>
        <v>0</v>
      </c>
    </row>
    <row r="16" spans="1:13" x14ac:dyDescent="0.25">
      <c r="A16" s="7"/>
      <c r="B16" s="311" t="s">
        <v>25</v>
      </c>
      <c r="C16" s="311"/>
      <c r="D16" s="289"/>
      <c r="E16" s="289"/>
      <c r="F16" s="289"/>
      <c r="G16" s="289"/>
      <c r="H16" s="289"/>
      <c r="I16" s="5"/>
      <c r="J16" s="6"/>
      <c r="K16" s="14">
        <f t="shared" si="0"/>
        <v>0</v>
      </c>
      <c r="L16" s="10"/>
      <c r="M16" s="3">
        <f t="shared" si="1"/>
        <v>0</v>
      </c>
    </row>
    <row r="17" spans="1:13" x14ac:dyDescent="0.25">
      <c r="A17" s="7"/>
      <c r="B17" s="311" t="s">
        <v>25</v>
      </c>
      <c r="C17" s="311"/>
      <c r="D17" s="289"/>
      <c r="E17" s="289"/>
      <c r="F17" s="289"/>
      <c r="G17" s="289"/>
      <c r="H17" s="289"/>
      <c r="I17" s="5"/>
      <c r="J17" s="6"/>
      <c r="K17" s="14">
        <f t="shared" si="0"/>
        <v>0</v>
      </c>
      <c r="L17" s="10"/>
      <c r="M17" s="3">
        <f t="shared" si="1"/>
        <v>0</v>
      </c>
    </row>
    <row r="18" spans="1:13" x14ac:dyDescent="0.25">
      <c r="A18" s="7"/>
      <c r="B18" s="311" t="s">
        <v>25</v>
      </c>
      <c r="C18" s="311"/>
      <c r="D18" s="289"/>
      <c r="E18" s="289"/>
      <c r="F18" s="289"/>
      <c r="G18" s="289"/>
      <c r="H18" s="289"/>
      <c r="I18" s="5"/>
      <c r="J18" s="6"/>
      <c r="K18" s="14">
        <f t="shared" si="0"/>
        <v>0</v>
      </c>
      <c r="L18" s="10"/>
      <c r="M18" s="3">
        <f t="shared" si="1"/>
        <v>0</v>
      </c>
    </row>
    <row r="19" spans="1:13" x14ac:dyDescent="0.25">
      <c r="A19" s="7"/>
      <c r="B19" s="311" t="s">
        <v>25</v>
      </c>
      <c r="C19" s="311"/>
      <c r="D19" s="289"/>
      <c r="E19" s="289"/>
      <c r="F19" s="289"/>
      <c r="G19" s="289"/>
      <c r="H19" s="289"/>
      <c r="I19" s="5"/>
      <c r="J19" s="6"/>
      <c r="K19" s="14">
        <f t="shared" si="0"/>
        <v>0</v>
      </c>
      <c r="L19" s="10"/>
      <c r="M19" s="3">
        <f t="shared" si="1"/>
        <v>0</v>
      </c>
    </row>
    <row r="20" spans="1:13" x14ac:dyDescent="0.25">
      <c r="A20" s="7"/>
      <c r="B20" s="311" t="s">
        <v>25</v>
      </c>
      <c r="C20" s="311"/>
      <c r="D20" s="289"/>
      <c r="E20" s="289"/>
      <c r="F20" s="289"/>
      <c r="G20" s="289"/>
      <c r="H20" s="289"/>
      <c r="I20" s="5"/>
      <c r="J20" s="6"/>
      <c r="K20" s="14">
        <f t="shared" si="0"/>
        <v>0</v>
      </c>
      <c r="L20" s="10"/>
      <c r="M20" s="3">
        <f t="shared" si="1"/>
        <v>0</v>
      </c>
    </row>
    <row r="21" spans="1:13" ht="15.75" thickBot="1" x14ac:dyDescent="0.3">
      <c r="A21" s="7"/>
      <c r="B21" s="318" t="s">
        <v>39</v>
      </c>
      <c r="C21" s="320"/>
      <c r="D21" s="318" t="s">
        <v>40</v>
      </c>
      <c r="E21" s="319"/>
      <c r="F21" s="319"/>
      <c r="G21" s="319"/>
      <c r="H21" s="320"/>
      <c r="I21" s="15">
        <f>SUM(I4:I20)</f>
        <v>0</v>
      </c>
      <c r="J21" s="16">
        <v>5.0000000000000001E-3</v>
      </c>
      <c r="K21" s="17">
        <f>ROUNDUP((J21*I21),0)</f>
        <v>0</v>
      </c>
      <c r="L21" s="18">
        <v>0</v>
      </c>
      <c r="M21" s="19">
        <f>K21-L21</f>
        <v>0</v>
      </c>
    </row>
    <row r="22" spans="1:13" ht="20.25" customHeight="1" x14ac:dyDescent="0.25">
      <c r="A22" s="2"/>
      <c r="B22" s="312" t="s">
        <v>41</v>
      </c>
      <c r="C22" s="313"/>
      <c r="D22" s="290"/>
      <c r="E22" s="291"/>
      <c r="F22" s="291"/>
      <c r="G22" s="291"/>
      <c r="H22" s="291"/>
      <c r="I22" s="291"/>
      <c r="J22" s="292"/>
      <c r="K22" s="287">
        <f>SUM(K4:K21)</f>
        <v>0</v>
      </c>
      <c r="L22" s="11">
        <f>SUM(L4:L21)</f>
        <v>0</v>
      </c>
      <c r="M22" s="287">
        <f>SUM(M4:M21)</f>
        <v>0</v>
      </c>
    </row>
    <row r="23" spans="1:13" ht="21" customHeight="1" thickBot="1" x14ac:dyDescent="0.3">
      <c r="A23" s="2"/>
      <c r="B23" s="314"/>
      <c r="C23" s="315"/>
      <c r="D23" s="293"/>
      <c r="E23" s="294"/>
      <c r="F23" s="294"/>
      <c r="G23" s="294"/>
      <c r="H23" s="294"/>
      <c r="I23" s="294"/>
      <c r="J23" s="295"/>
      <c r="K23" s="288"/>
      <c r="L23" s="12"/>
      <c r="M23" s="288"/>
    </row>
  </sheetData>
  <mergeCells count="47">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20:C20"/>
    <mergeCell ref="B19:C19"/>
    <mergeCell ref="B17:C17"/>
    <mergeCell ref="B18:C18"/>
    <mergeCell ref="D18:H18"/>
    <mergeCell ref="L1:M3"/>
    <mergeCell ref="M22:M23"/>
    <mergeCell ref="D5:H5"/>
    <mergeCell ref="D6:H6"/>
    <mergeCell ref="D7:H7"/>
    <mergeCell ref="D22:J23"/>
    <mergeCell ref="D15:H15"/>
    <mergeCell ref="D4:H4"/>
    <mergeCell ref="D1:H3"/>
    <mergeCell ref="K1:K3"/>
    <mergeCell ref="K22:K23"/>
  </mergeCells>
  <pageMargins left="0.7" right="0.7" top="0.75" bottom="0.75" header="0.3" footer="0.3"/>
  <pageSetup scale="66" orientation="portrait"/>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Categories!$A$1:$A$18</xm:f>
          </x14:formula1>
          <xm:sqref>B4:C20</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66"/>
    <pageSetUpPr fitToPage="1"/>
  </sheetPr>
  <dimension ref="A1:AC83"/>
  <sheetViews>
    <sheetView showGridLines="0" workbookViewId="0">
      <pane ySplit="1" topLeftCell="A2" activePane="bottomLeft" state="frozen"/>
      <selection pane="bottomLeft" activeCell="M8" sqref="M8:N8"/>
    </sheetView>
  </sheetViews>
  <sheetFormatPr defaultColWidth="8.85546875" defaultRowHeight="15" x14ac:dyDescent="0.25"/>
  <cols>
    <col min="1" max="7" width="8.85546875" style="26"/>
    <col min="8" max="8" width="9.85546875" style="26" customWidth="1"/>
    <col min="9" max="11" width="8.85546875" style="26"/>
    <col min="12" max="12" width="8.85546875" style="29"/>
    <col min="13" max="14" width="8.85546875" style="26"/>
    <col min="15" max="15" width="19.28515625" style="26" customWidth="1"/>
    <col min="16" max="16" width="16.140625" style="26" customWidth="1"/>
    <col min="17" max="29" width="8.85546875" style="168"/>
    <col min="30" max="16384" width="8.85546875" style="26"/>
  </cols>
  <sheetData>
    <row r="1" spans="1:25" ht="28.5" customHeight="1" x14ac:dyDescent="0.25">
      <c r="A1" s="279" t="s">
        <v>69</v>
      </c>
      <c r="B1" s="280"/>
      <c r="C1" s="280"/>
      <c r="D1" s="280"/>
      <c r="E1" s="280"/>
      <c r="F1" s="280"/>
      <c r="G1" s="280"/>
      <c r="H1" s="280"/>
      <c r="I1" s="280"/>
      <c r="J1" s="280"/>
      <c r="K1" s="280"/>
      <c r="L1" s="280"/>
      <c r="M1" s="280"/>
      <c r="N1" s="280"/>
      <c r="O1" s="280"/>
      <c r="P1" s="280"/>
    </row>
    <row r="2" spans="1:25" x14ac:dyDescent="0.25">
      <c r="A2" s="265" t="str">
        <f>'Questionaire (required)'!A13</f>
        <v>Society of Women Engineers (SWE)</v>
      </c>
      <c r="B2" s="265"/>
      <c r="C2" s="265"/>
      <c r="D2" s="265"/>
      <c r="E2" s="265"/>
      <c r="F2" s="265"/>
      <c r="G2" s="265"/>
      <c r="H2" s="265"/>
      <c r="I2" s="265"/>
      <c r="J2" s="265"/>
      <c r="K2" s="265"/>
      <c r="L2" s="265"/>
      <c r="M2" s="265"/>
    </row>
    <row r="3" spans="1:25" ht="22.5" customHeight="1" x14ac:dyDescent="0.25">
      <c r="A3" s="266"/>
      <c r="B3" s="266"/>
      <c r="C3" s="266"/>
      <c r="D3" s="266"/>
      <c r="E3" s="266"/>
      <c r="F3" s="266"/>
      <c r="G3" s="266"/>
      <c r="H3" s="266"/>
      <c r="I3" s="266"/>
      <c r="J3" s="266"/>
      <c r="K3" s="266"/>
      <c r="L3" s="266"/>
      <c r="M3" s="266"/>
    </row>
    <row r="4" spans="1:25" x14ac:dyDescent="0.25">
      <c r="A4" s="28" t="s">
        <v>0</v>
      </c>
    </row>
    <row r="5" spans="1:25" ht="15.75" thickBot="1" x14ac:dyDescent="0.3"/>
    <row r="6" spans="1:25" ht="18.75" x14ac:dyDescent="0.3">
      <c r="A6" s="30" t="s">
        <v>11</v>
      </c>
      <c r="C6" s="270" t="s">
        <v>526</v>
      </c>
      <c r="D6" s="271"/>
      <c r="E6" s="271"/>
      <c r="F6" s="271"/>
      <c r="G6" s="271"/>
      <c r="H6" s="272"/>
      <c r="J6" s="259"/>
      <c r="K6" s="259"/>
      <c r="L6" s="259"/>
      <c r="M6" s="259"/>
      <c r="N6" s="260"/>
      <c r="O6" s="249" t="s">
        <v>38</v>
      </c>
      <c r="P6" s="249"/>
      <c r="R6" s="169"/>
      <c r="S6" s="169"/>
      <c r="T6" s="169"/>
      <c r="U6" s="169"/>
      <c r="V6" s="169"/>
      <c r="W6" s="169"/>
      <c r="X6" s="169"/>
      <c r="Y6" s="169"/>
    </row>
    <row r="7" spans="1:25" ht="15.75" customHeight="1" x14ac:dyDescent="0.25">
      <c r="A7" s="267" t="s">
        <v>26</v>
      </c>
      <c r="B7" s="268"/>
      <c r="C7" s="268"/>
      <c r="D7" s="268"/>
      <c r="E7" s="268"/>
      <c r="F7" s="268"/>
      <c r="G7" s="268"/>
      <c r="H7" s="268"/>
      <c r="I7" s="269"/>
      <c r="J7" s="261" t="s">
        <v>27</v>
      </c>
      <c r="K7" s="262"/>
      <c r="L7" s="175" t="s">
        <v>52</v>
      </c>
      <c r="M7" s="261" t="s">
        <v>28</v>
      </c>
      <c r="N7" s="262"/>
      <c r="O7" s="176" t="s">
        <v>60</v>
      </c>
      <c r="P7" s="176" t="s">
        <v>53</v>
      </c>
      <c r="R7" s="169"/>
      <c r="S7" s="170" t="s">
        <v>453</v>
      </c>
      <c r="T7" s="169"/>
      <c r="U7" s="169"/>
      <c r="V7" s="169"/>
      <c r="W7" s="169"/>
      <c r="X7" s="169"/>
      <c r="Y7" s="169"/>
    </row>
    <row r="8" spans="1:25" x14ac:dyDescent="0.25">
      <c r="A8" s="250"/>
      <c r="B8" s="251"/>
      <c r="C8" s="251"/>
      <c r="D8" s="251"/>
      <c r="E8" s="251"/>
      <c r="F8" s="251"/>
      <c r="G8" s="251"/>
      <c r="H8" s="251"/>
      <c r="I8" s="252"/>
      <c r="J8" s="273"/>
      <c r="K8" s="274"/>
      <c r="L8" s="22"/>
      <c r="M8" s="263">
        <f>ROUNDUP(J8*L8,0)</f>
        <v>0</v>
      </c>
      <c r="N8" s="264"/>
      <c r="O8" s="27">
        <f>M8-P8</f>
        <v>0</v>
      </c>
      <c r="P8" s="27"/>
    </row>
    <row r="9" spans="1:25" x14ac:dyDescent="0.25">
      <c r="A9" s="253"/>
      <c r="B9" s="254"/>
      <c r="C9" s="254"/>
      <c r="D9" s="254"/>
      <c r="E9" s="254"/>
      <c r="F9" s="254"/>
      <c r="G9" s="254"/>
      <c r="H9" s="254"/>
      <c r="I9" s="255"/>
      <c r="J9" s="20"/>
      <c r="K9" s="20"/>
      <c r="L9" s="23"/>
      <c r="M9" s="20"/>
      <c r="N9" s="20"/>
    </row>
    <row r="10" spans="1:25" x14ac:dyDescent="0.25">
      <c r="A10" s="253"/>
      <c r="B10" s="254"/>
      <c r="C10" s="254"/>
      <c r="D10" s="254"/>
      <c r="E10" s="254"/>
      <c r="F10" s="254"/>
      <c r="G10" s="254"/>
      <c r="H10" s="254"/>
      <c r="I10" s="255"/>
      <c r="J10" s="20"/>
      <c r="K10" s="20"/>
      <c r="L10" s="23"/>
      <c r="M10" s="20"/>
      <c r="N10" s="20"/>
    </row>
    <row r="11" spans="1:25" x14ac:dyDescent="0.25">
      <c r="A11" s="256"/>
      <c r="B11" s="257"/>
      <c r="C11" s="257"/>
      <c r="D11" s="257"/>
      <c r="E11" s="257"/>
      <c r="F11" s="257"/>
      <c r="G11" s="257"/>
      <c r="H11" s="257"/>
      <c r="I11" s="258"/>
      <c r="J11" s="20"/>
      <c r="K11" s="20"/>
      <c r="L11" s="23"/>
      <c r="M11" s="20"/>
      <c r="N11" s="20"/>
    </row>
    <row r="12" spans="1:25" ht="15.75" thickBot="1" x14ac:dyDescent="0.3"/>
    <row r="13" spans="1:25" ht="18.75" x14ac:dyDescent="0.3">
      <c r="A13" s="30" t="s">
        <v>11</v>
      </c>
      <c r="C13" s="270" t="s">
        <v>526</v>
      </c>
      <c r="D13" s="271"/>
      <c r="E13" s="271"/>
      <c r="F13" s="271"/>
      <c r="G13" s="271"/>
      <c r="H13" s="272"/>
      <c r="J13" s="259"/>
      <c r="K13" s="259"/>
      <c r="L13" s="259"/>
      <c r="M13" s="259"/>
      <c r="N13" s="260"/>
      <c r="O13" s="249" t="s">
        <v>38</v>
      </c>
      <c r="P13" s="249"/>
    </row>
    <row r="14" spans="1:25" x14ac:dyDescent="0.25">
      <c r="A14" s="267" t="s">
        <v>26</v>
      </c>
      <c r="B14" s="268"/>
      <c r="C14" s="268"/>
      <c r="D14" s="268"/>
      <c r="E14" s="268"/>
      <c r="F14" s="268"/>
      <c r="G14" s="268"/>
      <c r="H14" s="268"/>
      <c r="I14" s="269"/>
      <c r="J14" s="261" t="s">
        <v>27</v>
      </c>
      <c r="K14" s="262"/>
      <c r="L14" s="175" t="s">
        <v>52</v>
      </c>
      <c r="M14" s="261" t="s">
        <v>28</v>
      </c>
      <c r="N14" s="262"/>
      <c r="O14" s="176" t="s">
        <v>60</v>
      </c>
      <c r="P14" s="176" t="s">
        <v>53</v>
      </c>
    </row>
    <row r="15" spans="1:25" x14ac:dyDescent="0.25">
      <c r="A15" s="250"/>
      <c r="B15" s="251"/>
      <c r="C15" s="251"/>
      <c r="D15" s="251"/>
      <c r="E15" s="251"/>
      <c r="F15" s="251"/>
      <c r="G15" s="251"/>
      <c r="H15" s="251"/>
      <c r="I15" s="252"/>
      <c r="J15" s="273"/>
      <c r="K15" s="274"/>
      <c r="L15" s="22"/>
      <c r="M15" s="263">
        <f>ROUNDUP(J15*L15,0)</f>
        <v>0</v>
      </c>
      <c r="N15" s="264"/>
      <c r="O15" s="27">
        <f>M15-P15</f>
        <v>0</v>
      </c>
      <c r="P15" s="27"/>
    </row>
    <row r="16" spans="1:25" x14ac:dyDescent="0.25">
      <c r="A16" s="253"/>
      <c r="B16" s="254"/>
      <c r="C16" s="254"/>
      <c r="D16" s="254"/>
      <c r="E16" s="254"/>
      <c r="F16" s="254"/>
      <c r="G16" s="254"/>
      <c r="H16" s="254"/>
      <c r="I16" s="255"/>
      <c r="J16" s="20"/>
      <c r="K16" s="20"/>
      <c r="L16" s="23"/>
      <c r="M16" s="20"/>
      <c r="N16" s="20"/>
    </row>
    <row r="17" spans="1:16" x14ac:dyDescent="0.25">
      <c r="A17" s="253"/>
      <c r="B17" s="254"/>
      <c r="C17" s="254"/>
      <c r="D17" s="254"/>
      <c r="E17" s="254"/>
      <c r="F17" s="254"/>
      <c r="G17" s="254"/>
      <c r="H17" s="254"/>
      <c r="I17" s="255"/>
      <c r="J17" s="20"/>
      <c r="K17" s="20"/>
      <c r="L17" s="23"/>
      <c r="M17" s="20"/>
      <c r="N17" s="20"/>
    </row>
    <row r="18" spans="1:16" x14ac:dyDescent="0.25">
      <c r="A18" s="256"/>
      <c r="B18" s="257"/>
      <c r="C18" s="257"/>
      <c r="D18" s="257"/>
      <c r="E18" s="257"/>
      <c r="F18" s="257"/>
      <c r="G18" s="257"/>
      <c r="H18" s="257"/>
      <c r="I18" s="258"/>
      <c r="J18" s="20"/>
      <c r="K18" s="20"/>
      <c r="L18" s="23"/>
      <c r="M18" s="20"/>
      <c r="N18" s="20"/>
    </row>
    <row r="19" spans="1:16" ht="15.75" thickBot="1" x14ac:dyDescent="0.3"/>
    <row r="20" spans="1:16" ht="18.75" x14ac:dyDescent="0.3">
      <c r="A20" s="30" t="s">
        <v>11</v>
      </c>
      <c r="C20" s="270" t="s">
        <v>526</v>
      </c>
      <c r="D20" s="271"/>
      <c r="E20" s="271"/>
      <c r="F20" s="271"/>
      <c r="G20" s="271"/>
      <c r="H20" s="272"/>
      <c r="J20" s="259"/>
      <c r="K20" s="259"/>
      <c r="L20" s="259"/>
      <c r="M20" s="259"/>
      <c r="N20" s="260"/>
      <c r="O20" s="249" t="s">
        <v>38</v>
      </c>
      <c r="P20" s="249"/>
    </row>
    <row r="21" spans="1:16" x14ac:dyDescent="0.25">
      <c r="A21" s="267" t="s">
        <v>26</v>
      </c>
      <c r="B21" s="268"/>
      <c r="C21" s="268"/>
      <c r="D21" s="268"/>
      <c r="E21" s="268"/>
      <c r="F21" s="268"/>
      <c r="G21" s="268"/>
      <c r="H21" s="268"/>
      <c r="I21" s="269"/>
      <c r="J21" s="261" t="s">
        <v>27</v>
      </c>
      <c r="K21" s="262"/>
      <c r="L21" s="175" t="s">
        <v>52</v>
      </c>
      <c r="M21" s="261" t="s">
        <v>28</v>
      </c>
      <c r="N21" s="262"/>
      <c r="O21" s="176" t="s">
        <v>60</v>
      </c>
      <c r="P21" s="176" t="s">
        <v>53</v>
      </c>
    </row>
    <row r="22" spans="1:16" x14ac:dyDescent="0.25">
      <c r="A22" s="250"/>
      <c r="B22" s="251"/>
      <c r="C22" s="251"/>
      <c r="D22" s="251"/>
      <c r="E22" s="251"/>
      <c r="F22" s="251"/>
      <c r="G22" s="251"/>
      <c r="H22" s="251"/>
      <c r="I22" s="252"/>
      <c r="J22" s="273"/>
      <c r="K22" s="274"/>
      <c r="L22" s="22"/>
      <c r="M22" s="263">
        <f>ROUNDUP(J22*L22,0)</f>
        <v>0</v>
      </c>
      <c r="N22" s="264"/>
      <c r="O22" s="27">
        <f>M22-P22</f>
        <v>0</v>
      </c>
      <c r="P22" s="27"/>
    </row>
    <row r="23" spans="1:16" x14ac:dyDescent="0.25">
      <c r="A23" s="253"/>
      <c r="B23" s="254"/>
      <c r="C23" s="254"/>
      <c r="D23" s="254"/>
      <c r="E23" s="254"/>
      <c r="F23" s="254"/>
      <c r="G23" s="254"/>
      <c r="H23" s="254"/>
      <c r="I23" s="255"/>
      <c r="J23" s="20"/>
      <c r="K23" s="20"/>
      <c r="L23" s="23"/>
      <c r="M23" s="20"/>
      <c r="N23" s="20"/>
    </row>
    <row r="24" spans="1:16" x14ac:dyDescent="0.25">
      <c r="A24" s="253"/>
      <c r="B24" s="254"/>
      <c r="C24" s="254"/>
      <c r="D24" s="254"/>
      <c r="E24" s="254"/>
      <c r="F24" s="254"/>
      <c r="G24" s="254"/>
      <c r="H24" s="254"/>
      <c r="I24" s="255"/>
      <c r="J24" s="20"/>
      <c r="K24" s="20"/>
      <c r="L24" s="23"/>
      <c r="M24" s="20"/>
      <c r="N24" s="20"/>
    </row>
    <row r="25" spans="1:16" x14ac:dyDescent="0.25">
      <c r="A25" s="256"/>
      <c r="B25" s="257"/>
      <c r="C25" s="257"/>
      <c r="D25" s="257"/>
      <c r="E25" s="257"/>
      <c r="F25" s="257"/>
      <c r="G25" s="257"/>
      <c r="H25" s="257"/>
      <c r="I25" s="258"/>
      <c r="J25" s="20"/>
      <c r="K25" s="20"/>
      <c r="L25" s="23"/>
      <c r="M25" s="20"/>
      <c r="N25" s="20"/>
    </row>
    <row r="26" spans="1:16" ht="15.75" thickBot="1" x14ac:dyDescent="0.3"/>
    <row r="27" spans="1:16" ht="18.75" x14ac:dyDescent="0.3">
      <c r="A27" s="30" t="s">
        <v>11</v>
      </c>
      <c r="C27" s="270" t="s">
        <v>526</v>
      </c>
      <c r="D27" s="271"/>
      <c r="E27" s="271"/>
      <c r="F27" s="271"/>
      <c r="G27" s="271"/>
      <c r="H27" s="272"/>
      <c r="J27" s="259"/>
      <c r="K27" s="259"/>
      <c r="L27" s="259"/>
      <c r="M27" s="259"/>
      <c r="N27" s="260"/>
      <c r="O27" s="249" t="s">
        <v>38</v>
      </c>
      <c r="P27" s="249"/>
    </row>
    <row r="28" spans="1:16" x14ac:dyDescent="0.25">
      <c r="A28" s="267" t="s">
        <v>26</v>
      </c>
      <c r="B28" s="268"/>
      <c r="C28" s="268"/>
      <c r="D28" s="268"/>
      <c r="E28" s="268"/>
      <c r="F28" s="268"/>
      <c r="G28" s="268"/>
      <c r="H28" s="268"/>
      <c r="I28" s="269"/>
      <c r="J28" s="261" t="s">
        <v>27</v>
      </c>
      <c r="K28" s="262"/>
      <c r="L28" s="175" t="s">
        <v>52</v>
      </c>
      <c r="M28" s="261" t="s">
        <v>28</v>
      </c>
      <c r="N28" s="262"/>
      <c r="O28" s="176" t="s">
        <v>60</v>
      </c>
      <c r="P28" s="176" t="s">
        <v>53</v>
      </c>
    </row>
    <row r="29" spans="1:16" x14ac:dyDescent="0.25">
      <c r="A29" s="250"/>
      <c r="B29" s="251"/>
      <c r="C29" s="251"/>
      <c r="D29" s="251"/>
      <c r="E29" s="251"/>
      <c r="F29" s="251"/>
      <c r="G29" s="251"/>
      <c r="H29" s="251"/>
      <c r="I29" s="252"/>
      <c r="J29" s="273"/>
      <c r="K29" s="274"/>
      <c r="L29" s="22"/>
      <c r="M29" s="263">
        <f>ROUNDUP(J29*L29,0)</f>
        <v>0</v>
      </c>
      <c r="N29" s="264"/>
      <c r="O29" s="27">
        <f>M29-P29</f>
        <v>0</v>
      </c>
      <c r="P29" s="27"/>
    </row>
    <row r="30" spans="1:16" x14ac:dyDescent="0.25">
      <c r="A30" s="253"/>
      <c r="B30" s="254"/>
      <c r="C30" s="254"/>
      <c r="D30" s="254"/>
      <c r="E30" s="254"/>
      <c r="F30" s="254"/>
      <c r="G30" s="254"/>
      <c r="H30" s="254"/>
      <c r="I30" s="255"/>
      <c r="J30" s="20"/>
      <c r="K30" s="20"/>
      <c r="L30" s="23"/>
      <c r="M30" s="20"/>
      <c r="N30" s="20"/>
    </row>
    <row r="31" spans="1:16" x14ac:dyDescent="0.25">
      <c r="A31" s="253"/>
      <c r="B31" s="254"/>
      <c r="C31" s="254"/>
      <c r="D31" s="254"/>
      <c r="E31" s="254"/>
      <c r="F31" s="254"/>
      <c r="G31" s="254"/>
      <c r="H31" s="254"/>
      <c r="I31" s="255"/>
      <c r="J31" s="20"/>
      <c r="K31" s="20"/>
      <c r="L31" s="23"/>
      <c r="M31" s="20"/>
      <c r="N31" s="20"/>
    </row>
    <row r="32" spans="1:16" x14ac:dyDescent="0.25">
      <c r="A32" s="256"/>
      <c r="B32" s="257"/>
      <c r="C32" s="257"/>
      <c r="D32" s="257"/>
      <c r="E32" s="257"/>
      <c r="F32" s="257"/>
      <c r="G32" s="257"/>
      <c r="H32" s="257"/>
      <c r="I32" s="258"/>
      <c r="J32" s="20"/>
      <c r="K32" s="20"/>
      <c r="L32" s="23"/>
      <c r="M32" s="20"/>
      <c r="N32" s="20"/>
    </row>
    <row r="33" spans="1:16" ht="15.75" thickBot="1" x14ac:dyDescent="0.3"/>
    <row r="34" spans="1:16" ht="18.75" x14ac:dyDescent="0.3">
      <c r="A34" s="30" t="s">
        <v>11</v>
      </c>
      <c r="C34" s="270" t="s">
        <v>526</v>
      </c>
      <c r="D34" s="271"/>
      <c r="E34" s="271"/>
      <c r="F34" s="271"/>
      <c r="G34" s="271"/>
      <c r="H34" s="272"/>
      <c r="J34" s="259"/>
      <c r="K34" s="259"/>
      <c r="L34" s="259"/>
      <c r="M34" s="259"/>
      <c r="N34" s="260"/>
      <c r="O34" s="249" t="s">
        <v>38</v>
      </c>
      <c r="P34" s="249"/>
    </row>
    <row r="35" spans="1:16" x14ac:dyDescent="0.25">
      <c r="A35" s="267" t="s">
        <v>26</v>
      </c>
      <c r="B35" s="268"/>
      <c r="C35" s="268"/>
      <c r="D35" s="268"/>
      <c r="E35" s="268"/>
      <c r="F35" s="268"/>
      <c r="G35" s="268"/>
      <c r="H35" s="268"/>
      <c r="I35" s="269"/>
      <c r="J35" s="261" t="s">
        <v>27</v>
      </c>
      <c r="K35" s="262"/>
      <c r="L35" s="175" t="s">
        <v>52</v>
      </c>
      <c r="M35" s="261" t="s">
        <v>28</v>
      </c>
      <c r="N35" s="262"/>
      <c r="O35" s="176" t="s">
        <v>60</v>
      </c>
      <c r="P35" s="176" t="s">
        <v>53</v>
      </c>
    </row>
    <row r="36" spans="1:16" x14ac:dyDescent="0.25">
      <c r="A36" s="250"/>
      <c r="B36" s="251"/>
      <c r="C36" s="251"/>
      <c r="D36" s="251"/>
      <c r="E36" s="251"/>
      <c r="F36" s="251"/>
      <c r="G36" s="251"/>
      <c r="H36" s="251"/>
      <c r="I36" s="252"/>
      <c r="J36" s="273"/>
      <c r="K36" s="274"/>
      <c r="L36" s="22"/>
      <c r="M36" s="263">
        <f>ROUNDUP(J36*L36,0)</f>
        <v>0</v>
      </c>
      <c r="N36" s="264"/>
      <c r="O36" s="27">
        <f>M36-P36</f>
        <v>0</v>
      </c>
      <c r="P36" s="27"/>
    </row>
    <row r="37" spans="1:16" x14ac:dyDescent="0.25">
      <c r="A37" s="253"/>
      <c r="B37" s="254"/>
      <c r="C37" s="254"/>
      <c r="D37" s="254"/>
      <c r="E37" s="254"/>
      <c r="F37" s="254"/>
      <c r="G37" s="254"/>
      <c r="H37" s="254"/>
      <c r="I37" s="255"/>
      <c r="J37" s="20"/>
      <c r="K37" s="20"/>
      <c r="L37" s="23"/>
      <c r="M37" s="20"/>
      <c r="N37" s="20"/>
    </row>
    <row r="38" spans="1:16" x14ac:dyDescent="0.25">
      <c r="A38" s="253"/>
      <c r="B38" s="254"/>
      <c r="C38" s="254"/>
      <c r="D38" s="254"/>
      <c r="E38" s="254"/>
      <c r="F38" s="254"/>
      <c r="G38" s="254"/>
      <c r="H38" s="254"/>
      <c r="I38" s="255"/>
      <c r="J38" s="20"/>
      <c r="K38" s="20"/>
      <c r="L38" s="23"/>
      <c r="M38" s="20"/>
      <c r="N38" s="20"/>
    </row>
    <row r="39" spans="1:16" x14ac:dyDescent="0.25">
      <c r="A39" s="256"/>
      <c r="B39" s="257"/>
      <c r="C39" s="257"/>
      <c r="D39" s="257"/>
      <c r="E39" s="257"/>
      <c r="F39" s="257"/>
      <c r="G39" s="257"/>
      <c r="H39" s="257"/>
      <c r="I39" s="258"/>
      <c r="J39" s="20"/>
      <c r="K39" s="20"/>
      <c r="L39" s="23"/>
      <c r="M39" s="20"/>
      <c r="N39" s="20"/>
    </row>
    <row r="40" spans="1:16" ht="15.75" thickBot="1" x14ac:dyDescent="0.3"/>
    <row r="41" spans="1:16" ht="18.75" x14ac:dyDescent="0.3">
      <c r="A41" s="30" t="s">
        <v>11</v>
      </c>
      <c r="C41" s="270" t="s">
        <v>526</v>
      </c>
      <c r="D41" s="271"/>
      <c r="E41" s="271"/>
      <c r="F41" s="271"/>
      <c r="G41" s="271"/>
      <c r="H41" s="272"/>
      <c r="J41" s="259"/>
      <c r="K41" s="259"/>
      <c r="L41" s="259"/>
      <c r="M41" s="259"/>
      <c r="N41" s="260"/>
      <c r="O41" s="249" t="s">
        <v>38</v>
      </c>
      <c r="P41" s="249"/>
    </row>
    <row r="42" spans="1:16" x14ac:dyDescent="0.25">
      <c r="A42" s="267" t="s">
        <v>26</v>
      </c>
      <c r="B42" s="268"/>
      <c r="C42" s="268"/>
      <c r="D42" s="268"/>
      <c r="E42" s="268"/>
      <c r="F42" s="268"/>
      <c r="G42" s="268"/>
      <c r="H42" s="268"/>
      <c r="I42" s="269"/>
      <c r="J42" s="261" t="s">
        <v>27</v>
      </c>
      <c r="K42" s="262"/>
      <c r="L42" s="175" t="s">
        <v>52</v>
      </c>
      <c r="M42" s="261" t="s">
        <v>28</v>
      </c>
      <c r="N42" s="262"/>
      <c r="O42" s="176" t="s">
        <v>60</v>
      </c>
      <c r="P42" s="176" t="s">
        <v>53</v>
      </c>
    </row>
    <row r="43" spans="1:16" x14ac:dyDescent="0.25">
      <c r="A43" s="250"/>
      <c r="B43" s="251"/>
      <c r="C43" s="251"/>
      <c r="D43" s="251"/>
      <c r="E43" s="251"/>
      <c r="F43" s="251"/>
      <c r="G43" s="251"/>
      <c r="H43" s="251"/>
      <c r="I43" s="252"/>
      <c r="J43" s="273"/>
      <c r="K43" s="274"/>
      <c r="L43" s="22"/>
      <c r="M43" s="263">
        <f>ROUNDUP(J43*L43,0)</f>
        <v>0</v>
      </c>
      <c r="N43" s="264"/>
      <c r="O43" s="27">
        <f>M43-P43</f>
        <v>0</v>
      </c>
      <c r="P43" s="27"/>
    </row>
    <row r="44" spans="1:16" x14ac:dyDescent="0.25">
      <c r="A44" s="253"/>
      <c r="B44" s="254"/>
      <c r="C44" s="254"/>
      <c r="D44" s="254"/>
      <c r="E44" s="254"/>
      <c r="F44" s="254"/>
      <c r="G44" s="254"/>
      <c r="H44" s="254"/>
      <c r="I44" s="255"/>
      <c r="J44" s="20"/>
      <c r="K44" s="20"/>
      <c r="L44" s="23"/>
      <c r="M44" s="20"/>
      <c r="N44" s="20"/>
    </row>
    <row r="45" spans="1:16" x14ac:dyDescent="0.25">
      <c r="A45" s="253"/>
      <c r="B45" s="254"/>
      <c r="C45" s="254"/>
      <c r="D45" s="254"/>
      <c r="E45" s="254"/>
      <c r="F45" s="254"/>
      <c r="G45" s="254"/>
      <c r="H45" s="254"/>
      <c r="I45" s="255"/>
      <c r="J45" s="20"/>
      <c r="K45" s="20"/>
      <c r="L45" s="23"/>
      <c r="M45" s="20"/>
      <c r="N45" s="20"/>
    </row>
    <row r="46" spans="1:16" x14ac:dyDescent="0.25">
      <c r="A46" s="256"/>
      <c r="B46" s="257"/>
      <c r="C46" s="257"/>
      <c r="D46" s="257"/>
      <c r="E46" s="257"/>
      <c r="F46" s="257"/>
      <c r="G46" s="257"/>
      <c r="H46" s="257"/>
      <c r="I46" s="258"/>
      <c r="J46" s="20"/>
      <c r="K46" s="20"/>
      <c r="L46" s="23"/>
      <c r="M46" s="20"/>
      <c r="N46" s="20"/>
    </row>
    <row r="47" spans="1:16" ht="15.75" thickBot="1" x14ac:dyDescent="0.3"/>
    <row r="48" spans="1:16" ht="18.75" x14ac:dyDescent="0.3">
      <c r="A48" s="30" t="s">
        <v>11</v>
      </c>
      <c r="C48" s="270" t="s">
        <v>526</v>
      </c>
      <c r="D48" s="271"/>
      <c r="E48" s="271"/>
      <c r="F48" s="271"/>
      <c r="G48" s="271"/>
      <c r="H48" s="272"/>
      <c r="J48" s="259"/>
      <c r="K48" s="259"/>
      <c r="L48" s="259"/>
      <c r="M48" s="259"/>
      <c r="N48" s="260"/>
      <c r="O48" s="249" t="s">
        <v>38</v>
      </c>
      <c r="P48" s="249"/>
    </row>
    <row r="49" spans="1:16" x14ac:dyDescent="0.25">
      <c r="A49" s="267" t="s">
        <v>26</v>
      </c>
      <c r="B49" s="268"/>
      <c r="C49" s="268"/>
      <c r="D49" s="268"/>
      <c r="E49" s="268"/>
      <c r="F49" s="268"/>
      <c r="G49" s="268"/>
      <c r="H49" s="268"/>
      <c r="I49" s="269"/>
      <c r="J49" s="261" t="s">
        <v>27</v>
      </c>
      <c r="K49" s="262"/>
      <c r="L49" s="175" t="s">
        <v>52</v>
      </c>
      <c r="M49" s="261" t="s">
        <v>28</v>
      </c>
      <c r="N49" s="262"/>
      <c r="O49" s="176" t="s">
        <v>60</v>
      </c>
      <c r="P49" s="176" t="s">
        <v>53</v>
      </c>
    </row>
    <row r="50" spans="1:16" x14ac:dyDescent="0.25">
      <c r="A50" s="250"/>
      <c r="B50" s="251"/>
      <c r="C50" s="251"/>
      <c r="D50" s="251"/>
      <c r="E50" s="251"/>
      <c r="F50" s="251"/>
      <c r="G50" s="251"/>
      <c r="H50" s="251"/>
      <c r="I50" s="252"/>
      <c r="J50" s="273"/>
      <c r="K50" s="274"/>
      <c r="L50" s="22"/>
      <c r="M50" s="263">
        <f>ROUNDUP(J50*L50,0)</f>
        <v>0</v>
      </c>
      <c r="N50" s="264"/>
      <c r="O50" s="27">
        <f>M50-P50</f>
        <v>0</v>
      </c>
      <c r="P50" s="27"/>
    </row>
    <row r="51" spans="1:16" x14ac:dyDescent="0.25">
      <c r="A51" s="253"/>
      <c r="B51" s="254"/>
      <c r="C51" s="254"/>
      <c r="D51" s="254"/>
      <c r="E51" s="254"/>
      <c r="F51" s="254"/>
      <c r="G51" s="254"/>
      <c r="H51" s="254"/>
      <c r="I51" s="255"/>
      <c r="J51" s="20"/>
      <c r="K51" s="20"/>
      <c r="L51" s="23"/>
      <c r="M51" s="20"/>
      <c r="N51" s="20"/>
    </row>
    <row r="52" spans="1:16" x14ac:dyDescent="0.25">
      <c r="A52" s="253"/>
      <c r="B52" s="254"/>
      <c r="C52" s="254"/>
      <c r="D52" s="254"/>
      <c r="E52" s="254"/>
      <c r="F52" s="254"/>
      <c r="G52" s="254"/>
      <c r="H52" s="254"/>
      <c r="I52" s="255"/>
      <c r="J52" s="20"/>
      <c r="K52" s="20"/>
      <c r="L52" s="23"/>
      <c r="M52" s="20"/>
      <c r="N52" s="20"/>
    </row>
    <row r="53" spans="1:16" x14ac:dyDescent="0.25">
      <c r="A53" s="256"/>
      <c r="B53" s="257"/>
      <c r="C53" s="257"/>
      <c r="D53" s="257"/>
      <c r="E53" s="257"/>
      <c r="F53" s="257"/>
      <c r="G53" s="257"/>
      <c r="H53" s="257"/>
      <c r="I53" s="258"/>
      <c r="J53" s="20"/>
      <c r="K53" s="20"/>
      <c r="L53" s="23"/>
      <c r="M53" s="20"/>
      <c r="N53" s="20"/>
    </row>
    <row r="54" spans="1:16" ht="15.75" thickBot="1" x14ac:dyDescent="0.3"/>
    <row r="55" spans="1:16" ht="18.75" x14ac:dyDescent="0.3">
      <c r="A55" s="30" t="s">
        <v>11</v>
      </c>
      <c r="C55" s="270" t="s">
        <v>526</v>
      </c>
      <c r="D55" s="271"/>
      <c r="E55" s="271"/>
      <c r="F55" s="271"/>
      <c r="G55" s="271"/>
      <c r="H55" s="272"/>
      <c r="J55" s="259"/>
      <c r="K55" s="259"/>
      <c r="L55" s="259"/>
      <c r="M55" s="259"/>
      <c r="N55" s="260"/>
      <c r="O55" s="249" t="s">
        <v>38</v>
      </c>
      <c r="P55" s="249"/>
    </row>
    <row r="56" spans="1:16" x14ac:dyDescent="0.25">
      <c r="A56" s="267" t="s">
        <v>26</v>
      </c>
      <c r="B56" s="268"/>
      <c r="C56" s="268"/>
      <c r="D56" s="268"/>
      <c r="E56" s="268"/>
      <c r="F56" s="268"/>
      <c r="G56" s="268"/>
      <c r="H56" s="268"/>
      <c r="I56" s="269"/>
      <c r="J56" s="261" t="s">
        <v>27</v>
      </c>
      <c r="K56" s="262"/>
      <c r="L56" s="175" t="s">
        <v>52</v>
      </c>
      <c r="M56" s="261" t="s">
        <v>28</v>
      </c>
      <c r="N56" s="262"/>
      <c r="O56" s="176" t="s">
        <v>60</v>
      </c>
      <c r="P56" s="176" t="s">
        <v>53</v>
      </c>
    </row>
    <row r="57" spans="1:16" x14ac:dyDescent="0.25">
      <c r="A57" s="250"/>
      <c r="B57" s="251"/>
      <c r="C57" s="251"/>
      <c r="D57" s="251"/>
      <c r="E57" s="251"/>
      <c r="F57" s="251"/>
      <c r="G57" s="251"/>
      <c r="H57" s="251"/>
      <c r="I57" s="252"/>
      <c r="J57" s="273"/>
      <c r="K57" s="274"/>
      <c r="L57" s="22"/>
      <c r="M57" s="263">
        <f>ROUNDUP(J57*L57,0)</f>
        <v>0</v>
      </c>
      <c r="N57" s="264"/>
      <c r="O57" s="27">
        <f>M57-P57</f>
        <v>0</v>
      </c>
      <c r="P57" s="27"/>
    </row>
    <row r="58" spans="1:16" x14ac:dyDescent="0.25">
      <c r="A58" s="253"/>
      <c r="B58" s="254"/>
      <c r="C58" s="254"/>
      <c r="D58" s="254"/>
      <c r="E58" s="254"/>
      <c r="F58" s="254"/>
      <c r="G58" s="254"/>
      <c r="H58" s="254"/>
      <c r="I58" s="255"/>
      <c r="J58" s="20"/>
      <c r="K58" s="20"/>
      <c r="L58" s="23"/>
      <c r="M58" s="20"/>
      <c r="N58" s="20"/>
    </row>
    <row r="59" spans="1:16" x14ac:dyDescent="0.25">
      <c r="A59" s="253"/>
      <c r="B59" s="254"/>
      <c r="C59" s="254"/>
      <c r="D59" s="254"/>
      <c r="E59" s="254"/>
      <c r="F59" s="254"/>
      <c r="G59" s="254"/>
      <c r="H59" s="254"/>
      <c r="I59" s="255"/>
      <c r="J59" s="20"/>
      <c r="K59" s="20"/>
      <c r="L59" s="23"/>
      <c r="M59" s="20"/>
      <c r="N59" s="20"/>
    </row>
    <row r="60" spans="1:16" x14ac:dyDescent="0.25">
      <c r="A60" s="256"/>
      <c r="B60" s="257"/>
      <c r="C60" s="257"/>
      <c r="D60" s="257"/>
      <c r="E60" s="257"/>
      <c r="F60" s="257"/>
      <c r="G60" s="257"/>
      <c r="H60" s="257"/>
      <c r="I60" s="258"/>
      <c r="J60" s="20"/>
      <c r="K60" s="20"/>
      <c r="L60" s="23"/>
      <c r="M60" s="20"/>
      <c r="N60" s="20"/>
    </row>
    <row r="61" spans="1:16" ht="15.75" thickBot="1" x14ac:dyDescent="0.3">
      <c r="A61" s="174"/>
      <c r="B61" s="174"/>
      <c r="C61" s="174"/>
      <c r="D61" s="174"/>
      <c r="E61" s="174"/>
      <c r="F61" s="174"/>
      <c r="G61" s="174"/>
      <c r="H61" s="174"/>
      <c r="I61" s="174"/>
      <c r="J61" s="20"/>
      <c r="K61" s="20"/>
      <c r="L61" s="23"/>
      <c r="M61" s="20"/>
      <c r="N61" s="20"/>
    </row>
    <row r="62" spans="1:16" ht="18.75" x14ac:dyDescent="0.3">
      <c r="A62" s="30" t="s">
        <v>11</v>
      </c>
      <c r="C62" s="270" t="s">
        <v>526</v>
      </c>
      <c r="D62" s="271"/>
      <c r="E62" s="271"/>
      <c r="F62" s="271"/>
      <c r="G62" s="271"/>
      <c r="H62" s="272"/>
      <c r="J62" s="259"/>
      <c r="K62" s="259"/>
      <c r="L62" s="259"/>
      <c r="M62" s="259"/>
      <c r="N62" s="260"/>
      <c r="O62" s="249" t="s">
        <v>38</v>
      </c>
      <c r="P62" s="249"/>
    </row>
    <row r="63" spans="1:16" x14ac:dyDescent="0.25">
      <c r="A63" s="267" t="s">
        <v>26</v>
      </c>
      <c r="B63" s="268"/>
      <c r="C63" s="268"/>
      <c r="D63" s="268"/>
      <c r="E63" s="268"/>
      <c r="F63" s="268"/>
      <c r="G63" s="268"/>
      <c r="H63" s="268"/>
      <c r="I63" s="269"/>
      <c r="J63" s="261" t="s">
        <v>27</v>
      </c>
      <c r="K63" s="262"/>
      <c r="L63" s="175" t="s">
        <v>52</v>
      </c>
      <c r="M63" s="261" t="s">
        <v>28</v>
      </c>
      <c r="N63" s="262"/>
      <c r="O63" s="176" t="s">
        <v>60</v>
      </c>
      <c r="P63" s="176" t="s">
        <v>53</v>
      </c>
    </row>
    <row r="64" spans="1:16" x14ac:dyDescent="0.25">
      <c r="A64" s="250"/>
      <c r="B64" s="251"/>
      <c r="C64" s="251"/>
      <c r="D64" s="251"/>
      <c r="E64" s="251"/>
      <c r="F64" s="251"/>
      <c r="G64" s="251"/>
      <c r="H64" s="251"/>
      <c r="I64" s="252"/>
      <c r="J64" s="273"/>
      <c r="K64" s="274"/>
      <c r="L64" s="22"/>
      <c r="M64" s="263">
        <f>ROUNDUP(J64*L64,0)</f>
        <v>0</v>
      </c>
      <c r="N64" s="264"/>
      <c r="O64" s="27">
        <f>M64-P64</f>
        <v>0</v>
      </c>
      <c r="P64" s="27"/>
    </row>
    <row r="65" spans="1:16" x14ac:dyDescent="0.25">
      <c r="A65" s="253"/>
      <c r="B65" s="254"/>
      <c r="C65" s="254"/>
      <c r="D65" s="254"/>
      <c r="E65" s="254"/>
      <c r="F65" s="254"/>
      <c r="G65" s="254"/>
      <c r="H65" s="254"/>
      <c r="I65" s="255"/>
      <c r="J65" s="20"/>
      <c r="K65" s="20"/>
      <c r="L65" s="23"/>
      <c r="M65" s="20"/>
      <c r="N65" s="20"/>
    </row>
    <row r="66" spans="1:16" x14ac:dyDescent="0.25">
      <c r="A66" s="253"/>
      <c r="B66" s="254"/>
      <c r="C66" s="254"/>
      <c r="D66" s="254"/>
      <c r="E66" s="254"/>
      <c r="F66" s="254"/>
      <c r="G66" s="254"/>
      <c r="H66" s="254"/>
      <c r="I66" s="255"/>
      <c r="J66" s="20"/>
      <c r="K66" s="20"/>
      <c r="L66" s="23"/>
      <c r="M66" s="20"/>
      <c r="N66" s="20"/>
    </row>
    <row r="67" spans="1:16" x14ac:dyDescent="0.25">
      <c r="A67" s="256"/>
      <c r="B67" s="257"/>
      <c r="C67" s="257"/>
      <c r="D67" s="257"/>
      <c r="E67" s="257"/>
      <c r="F67" s="257"/>
      <c r="G67" s="257"/>
      <c r="H67" s="257"/>
      <c r="I67" s="258"/>
      <c r="J67" s="20"/>
      <c r="K67" s="20"/>
      <c r="L67" s="23"/>
      <c r="M67" s="20"/>
      <c r="N67" s="20"/>
    </row>
    <row r="68" spans="1:16" x14ac:dyDescent="0.25">
      <c r="A68" s="174"/>
      <c r="B68" s="174"/>
      <c r="C68" s="174"/>
      <c r="D68" s="174"/>
      <c r="E68" s="174"/>
      <c r="F68" s="174"/>
      <c r="G68" s="174"/>
      <c r="H68" s="174"/>
      <c r="I68" s="174"/>
      <c r="J68" s="20"/>
      <c r="K68" s="20"/>
      <c r="L68" s="23"/>
      <c r="M68" s="20"/>
      <c r="N68" s="20"/>
    </row>
    <row r="69" spans="1:16" ht="15.75" thickBot="1" x14ac:dyDescent="0.3">
      <c r="A69" s="174"/>
      <c r="B69" s="174"/>
      <c r="C69" s="174"/>
      <c r="D69" s="174"/>
      <c r="E69" s="174"/>
      <c r="F69" s="174"/>
      <c r="G69" s="174"/>
      <c r="H69" s="174"/>
      <c r="I69" s="174"/>
      <c r="J69" s="20"/>
      <c r="K69" s="20"/>
      <c r="L69" s="23"/>
      <c r="M69" s="20"/>
      <c r="N69" s="20"/>
    </row>
    <row r="70" spans="1:16" ht="18.75" x14ac:dyDescent="0.3">
      <c r="A70" s="30" t="s">
        <v>11</v>
      </c>
      <c r="C70" s="270" t="s">
        <v>526</v>
      </c>
      <c r="D70" s="271"/>
      <c r="E70" s="271"/>
      <c r="F70" s="271"/>
      <c r="G70" s="271"/>
      <c r="H70" s="272"/>
      <c r="J70" s="259"/>
      <c r="K70" s="259"/>
      <c r="L70" s="259"/>
      <c r="M70" s="259"/>
      <c r="N70" s="260"/>
      <c r="O70" s="249" t="s">
        <v>38</v>
      </c>
      <c r="P70" s="249"/>
    </row>
    <row r="71" spans="1:16" x14ac:dyDescent="0.25">
      <c r="A71" s="267" t="s">
        <v>26</v>
      </c>
      <c r="B71" s="268"/>
      <c r="C71" s="268"/>
      <c r="D71" s="268"/>
      <c r="E71" s="268"/>
      <c r="F71" s="268"/>
      <c r="G71" s="268"/>
      <c r="H71" s="268"/>
      <c r="I71" s="269"/>
      <c r="J71" s="261" t="s">
        <v>27</v>
      </c>
      <c r="K71" s="262"/>
      <c r="L71" s="175" t="s">
        <v>52</v>
      </c>
      <c r="M71" s="261" t="s">
        <v>28</v>
      </c>
      <c r="N71" s="262"/>
      <c r="O71" s="176" t="s">
        <v>60</v>
      </c>
      <c r="P71" s="176" t="s">
        <v>53</v>
      </c>
    </row>
    <row r="72" spans="1:16" x14ac:dyDescent="0.25">
      <c r="A72" s="250"/>
      <c r="B72" s="251"/>
      <c r="C72" s="251"/>
      <c r="D72" s="251"/>
      <c r="E72" s="251"/>
      <c r="F72" s="251"/>
      <c r="G72" s="251"/>
      <c r="H72" s="251"/>
      <c r="I72" s="252"/>
      <c r="J72" s="273"/>
      <c r="K72" s="274"/>
      <c r="L72" s="22"/>
      <c r="M72" s="263">
        <f>ROUNDUP(J72*L72,0)</f>
        <v>0</v>
      </c>
      <c r="N72" s="264"/>
      <c r="O72" s="27">
        <f>M72-P72</f>
        <v>0</v>
      </c>
      <c r="P72" s="27"/>
    </row>
    <row r="73" spans="1:16" x14ac:dyDescent="0.25">
      <c r="A73" s="253"/>
      <c r="B73" s="254"/>
      <c r="C73" s="254"/>
      <c r="D73" s="254"/>
      <c r="E73" s="254"/>
      <c r="F73" s="254"/>
      <c r="G73" s="254"/>
      <c r="H73" s="254"/>
      <c r="I73" s="255"/>
      <c r="J73" s="20"/>
      <c r="K73" s="20"/>
      <c r="L73" s="23"/>
      <c r="M73" s="20"/>
      <c r="N73" s="20"/>
    </row>
    <row r="74" spans="1:16" ht="15.75" thickBot="1" x14ac:dyDescent="0.3">
      <c r="A74" s="253"/>
      <c r="B74" s="254"/>
      <c r="C74" s="254"/>
      <c r="D74" s="254"/>
      <c r="E74" s="254"/>
      <c r="F74" s="254"/>
      <c r="G74" s="254"/>
      <c r="H74" s="254"/>
      <c r="I74" s="255"/>
      <c r="J74" s="20"/>
      <c r="K74" s="20"/>
      <c r="L74" s="23"/>
      <c r="M74" s="20"/>
      <c r="N74" s="20"/>
    </row>
    <row r="75" spans="1:16" ht="15.75" thickBot="1" x14ac:dyDescent="0.3">
      <c r="A75" s="256"/>
      <c r="B75" s="257"/>
      <c r="C75" s="257"/>
      <c r="D75" s="257"/>
      <c r="E75" s="257"/>
      <c r="F75" s="257"/>
      <c r="G75" s="257"/>
      <c r="H75" s="257"/>
      <c r="I75" s="258"/>
      <c r="J75" s="20"/>
      <c r="K75" s="20"/>
      <c r="L75" s="23"/>
      <c r="M75" s="20"/>
      <c r="N75" s="20"/>
      <c r="O75" s="277" t="s">
        <v>38</v>
      </c>
      <c r="P75" s="278"/>
    </row>
    <row r="76" spans="1:16" ht="15.75" thickBot="1" x14ac:dyDescent="0.3">
      <c r="O76" s="177" t="s">
        <v>151</v>
      </c>
      <c r="P76" s="178">
        <f>P8+P15+P22+P29+P36+P43+P50+P57+P64+P72</f>
        <v>0</v>
      </c>
    </row>
    <row r="77" spans="1:16" ht="15.75" thickBot="1" x14ac:dyDescent="0.3">
      <c r="B77" s="123"/>
      <c r="C77" s="123"/>
      <c r="D77" s="123"/>
      <c r="E77" s="123"/>
      <c r="F77" s="123"/>
      <c r="G77" s="330">
        <f>M8+M15+M22+M29+M36+M43+M50+M57+M64+M72</f>
        <v>0</v>
      </c>
      <c r="H77" s="330"/>
      <c r="I77" s="330"/>
      <c r="J77" s="330"/>
      <c r="K77" s="330"/>
      <c r="O77" s="121" t="s">
        <v>152</v>
      </c>
      <c r="P77" s="122">
        <f>ROUNDUP(0.005*(P8+P15+P22+P29+P36+P43+P50+P57+P64+P72),0)</f>
        <v>0</v>
      </c>
    </row>
    <row r="78" spans="1:16" ht="16.5" thickBot="1" x14ac:dyDescent="0.3">
      <c r="B78" s="124" t="s">
        <v>153</v>
      </c>
      <c r="C78" s="123"/>
      <c r="D78" s="123"/>
      <c r="E78" s="123"/>
      <c r="F78" s="123"/>
      <c r="G78" s="331"/>
      <c r="H78" s="331"/>
      <c r="I78" s="331"/>
      <c r="J78" s="331"/>
      <c r="K78" s="331"/>
      <c r="O78" s="179" t="s">
        <v>149</v>
      </c>
      <c r="P78" s="180">
        <f>'Detail pg. 1 (required)'!P78</f>
        <v>0</v>
      </c>
    </row>
    <row r="79" spans="1:16" ht="22.5" customHeight="1" thickBot="1" x14ac:dyDescent="0.3">
      <c r="B79" s="42"/>
      <c r="C79" s="42"/>
      <c r="D79" s="42"/>
      <c r="E79" s="42"/>
      <c r="F79" s="42"/>
      <c r="G79" s="275">
        <f>'Detail pg. 1 (required)'!G77+'Detail pg2'!G77</f>
        <v>576</v>
      </c>
      <c r="H79" s="275"/>
      <c r="I79" s="275"/>
      <c r="J79" s="275"/>
      <c r="K79" s="275"/>
      <c r="L79" s="31"/>
      <c r="O79" s="181" t="s">
        <v>57</v>
      </c>
      <c r="P79" s="182">
        <f>SUM(P76:P78)</f>
        <v>0</v>
      </c>
    </row>
    <row r="80" spans="1:16" ht="15.75" x14ac:dyDescent="0.25">
      <c r="B80" s="164" t="s">
        <v>82</v>
      </c>
      <c r="C80" s="165"/>
      <c r="D80" s="165"/>
      <c r="E80" s="165"/>
      <c r="F80" s="165"/>
      <c r="G80" s="276"/>
      <c r="H80" s="276"/>
      <c r="I80" s="276"/>
      <c r="J80" s="276"/>
      <c r="K80" s="276"/>
      <c r="L80" s="31"/>
      <c r="O80" s="69"/>
      <c r="P80" s="82"/>
    </row>
    <row r="81" spans="1:16" x14ac:dyDescent="0.25">
      <c r="O81" s="70"/>
      <c r="P81" s="70"/>
    </row>
    <row r="82" spans="1:16" x14ac:dyDescent="0.25">
      <c r="A82" s="26" t="s">
        <v>83</v>
      </c>
      <c r="G82" s="32"/>
      <c r="H82" s="32"/>
      <c r="I82" s="32"/>
      <c r="O82" s="70"/>
      <c r="P82" s="70"/>
    </row>
    <row r="83" spans="1:16" x14ac:dyDescent="0.25">
      <c r="A83" s="83" t="s">
        <v>81</v>
      </c>
      <c r="G83" s="35"/>
      <c r="H83" s="35"/>
      <c r="I83" s="35"/>
      <c r="O83" s="70"/>
      <c r="P83" s="70"/>
    </row>
  </sheetData>
  <sheetProtection algorithmName="SHA-512" hashValue="iEVUrJ4/suL5NaDcK1shhQp7gq6It/TCajIAyRtwIDIkK1cR+nTmw+8m4zPaLjp91pWpwAJdr/RlYovzW/dcyw==" saltValue="1hEEVT5C5R6Ij5/zWUvoEQ==" spinCount="100000" sheet="1" objects="1" scenarios="1"/>
  <mergeCells count="95">
    <mergeCell ref="O75:P75"/>
    <mergeCell ref="G79:K80"/>
    <mergeCell ref="G77:K78"/>
    <mergeCell ref="A71:I71"/>
    <mergeCell ref="J71:K71"/>
    <mergeCell ref="M71:N71"/>
    <mergeCell ref="A72:I75"/>
    <mergeCell ref="J72:K72"/>
    <mergeCell ref="M72:N72"/>
    <mergeCell ref="O70:P70"/>
    <mergeCell ref="C62:H62"/>
    <mergeCell ref="J62:N62"/>
    <mergeCell ref="O62:P62"/>
    <mergeCell ref="A63:I63"/>
    <mergeCell ref="J63:K63"/>
    <mergeCell ref="M63:N63"/>
    <mergeCell ref="A64:I67"/>
    <mergeCell ref="J64:K64"/>
    <mergeCell ref="M64:N64"/>
    <mergeCell ref="C70:H70"/>
    <mergeCell ref="J70:N70"/>
    <mergeCell ref="A56:I56"/>
    <mergeCell ref="J56:K56"/>
    <mergeCell ref="M56:N56"/>
    <mergeCell ref="A57:I60"/>
    <mergeCell ref="J57:K57"/>
    <mergeCell ref="M57:N57"/>
    <mergeCell ref="O55:P55"/>
    <mergeCell ref="C48:H48"/>
    <mergeCell ref="J48:N48"/>
    <mergeCell ref="O48:P48"/>
    <mergeCell ref="A49:I49"/>
    <mergeCell ref="J49:K49"/>
    <mergeCell ref="M49:N49"/>
    <mergeCell ref="A50:I53"/>
    <mergeCell ref="J50:K50"/>
    <mergeCell ref="M50:N50"/>
    <mergeCell ref="C55:H55"/>
    <mergeCell ref="J55:N55"/>
    <mergeCell ref="A42:I42"/>
    <mergeCell ref="J42:K42"/>
    <mergeCell ref="M42:N42"/>
    <mergeCell ref="A43:I46"/>
    <mergeCell ref="J43:K43"/>
    <mergeCell ref="M43:N43"/>
    <mergeCell ref="O41:P41"/>
    <mergeCell ref="C34:H34"/>
    <mergeCell ref="J34:N34"/>
    <mergeCell ref="O34:P34"/>
    <mergeCell ref="A35:I35"/>
    <mergeCell ref="J35:K35"/>
    <mergeCell ref="M35:N35"/>
    <mergeCell ref="A36:I39"/>
    <mergeCell ref="J36:K36"/>
    <mergeCell ref="M36:N36"/>
    <mergeCell ref="C41:H41"/>
    <mergeCell ref="J41:N41"/>
    <mergeCell ref="A28:I28"/>
    <mergeCell ref="J28:K28"/>
    <mergeCell ref="M28:N28"/>
    <mergeCell ref="A29:I32"/>
    <mergeCell ref="J29:K29"/>
    <mergeCell ref="M29:N29"/>
    <mergeCell ref="O27:P27"/>
    <mergeCell ref="C20:H20"/>
    <mergeCell ref="J20:N20"/>
    <mergeCell ref="O20:P20"/>
    <mergeCell ref="A21:I21"/>
    <mergeCell ref="J21:K21"/>
    <mergeCell ref="M21:N21"/>
    <mergeCell ref="A22:I25"/>
    <mergeCell ref="J22:K22"/>
    <mergeCell ref="M22:N22"/>
    <mergeCell ref="C27:H27"/>
    <mergeCell ref="J27:N27"/>
    <mergeCell ref="A14:I14"/>
    <mergeCell ref="J14:K14"/>
    <mergeCell ref="M14:N14"/>
    <mergeCell ref="A15:I18"/>
    <mergeCell ref="J15:K15"/>
    <mergeCell ref="M15:N15"/>
    <mergeCell ref="O13:P13"/>
    <mergeCell ref="A1:P1"/>
    <mergeCell ref="A2:M3"/>
    <mergeCell ref="C6:H6"/>
    <mergeCell ref="J6:N6"/>
    <mergeCell ref="O6:P6"/>
    <mergeCell ref="A7:I7"/>
    <mergeCell ref="J7:K7"/>
    <mergeCell ref="M7:N7"/>
    <mergeCell ref="A8:I11"/>
    <mergeCell ref="J8:K8"/>
    <mergeCell ref="M8:N8"/>
    <mergeCell ref="C13:H13"/>
    <mergeCell ref="J13:N13"/>
  </mergeCells>
  <pageMargins left="0.7" right="0.7" top="0.25" bottom="0.5" header="0.3" footer="0.3"/>
  <pageSetup scale="5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EE4074D-009C-4CFF-87FF-AF10D00E7AA3}">
          <x14:formula1>
            <xm:f>Categories!$A$2:$A$19</xm:f>
          </x14:formula1>
          <xm:sqref>C62:H62 C6:H6 C13:H13 C20:H20 C27:H27 C34:H34 C41:H41 C48:H48 C55:H55 C70:H70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6600FF"/>
    <pageSetUpPr fitToPage="1"/>
  </sheetPr>
  <dimension ref="A1:G132"/>
  <sheetViews>
    <sheetView showGridLines="0" zoomScaleNormal="100" zoomScaleSheetLayoutView="110" workbookViewId="0">
      <selection activeCell="A5" sqref="A5"/>
    </sheetView>
  </sheetViews>
  <sheetFormatPr defaultColWidth="8.85546875" defaultRowHeight="15" x14ac:dyDescent="0.25"/>
  <cols>
    <col min="1" max="1" width="56.42578125" customWidth="1"/>
    <col min="2" max="2" width="59.140625" customWidth="1"/>
  </cols>
  <sheetData>
    <row r="1" spans="1:2" ht="18.75" customHeight="1" x14ac:dyDescent="0.25">
      <c r="A1" s="338" t="s">
        <v>44</v>
      </c>
      <c r="B1" s="339"/>
    </row>
    <row r="2" spans="1:2" s="24" customFormat="1" ht="19.5" customHeight="1" x14ac:dyDescent="0.25">
      <c r="A2" s="340"/>
      <c r="B2" s="341"/>
    </row>
    <row r="3" spans="1:2" s="24" customFormat="1" x14ac:dyDescent="0.25">
      <c r="A3" s="344" t="s">
        <v>451</v>
      </c>
      <c r="B3" s="345"/>
    </row>
    <row r="4" spans="1:2" s="24" customFormat="1" ht="15.75" thickBot="1" x14ac:dyDescent="0.3">
      <c r="A4" s="346" t="s">
        <v>452</v>
      </c>
      <c r="B4" s="347"/>
    </row>
    <row r="5" spans="1:2" ht="34.5" customHeight="1" thickBot="1" x14ac:dyDescent="0.3">
      <c r="A5" s="85" t="s">
        <v>51</v>
      </c>
      <c r="B5" s="84" t="s">
        <v>70</v>
      </c>
    </row>
    <row r="6" spans="1:2" s="59" customFormat="1" x14ac:dyDescent="0.25">
      <c r="A6" s="184" t="s">
        <v>89</v>
      </c>
      <c r="B6" s="185" t="s">
        <v>528</v>
      </c>
    </row>
    <row r="7" spans="1:2" x14ac:dyDescent="0.25">
      <c r="A7" s="87" t="s">
        <v>71</v>
      </c>
      <c r="B7" s="86">
        <v>100</v>
      </c>
    </row>
    <row r="8" spans="1:2" x14ac:dyDescent="0.25">
      <c r="A8" s="186" t="s">
        <v>92</v>
      </c>
      <c r="B8" s="195" t="s">
        <v>527</v>
      </c>
    </row>
    <row r="9" spans="1:2" s="24" customFormat="1" x14ac:dyDescent="0.25">
      <c r="A9" s="87" t="s">
        <v>93</v>
      </c>
      <c r="B9" s="196" t="s">
        <v>527</v>
      </c>
    </row>
    <row r="10" spans="1:2" x14ac:dyDescent="0.25">
      <c r="A10" s="186" t="s">
        <v>45</v>
      </c>
      <c r="B10" s="195" t="s">
        <v>527</v>
      </c>
    </row>
    <row r="11" spans="1:2" x14ac:dyDescent="0.25">
      <c r="A11" s="87" t="s">
        <v>46</v>
      </c>
      <c r="B11" s="196" t="s">
        <v>527</v>
      </c>
    </row>
    <row r="12" spans="1:2" x14ac:dyDescent="0.25">
      <c r="A12" s="186" t="s">
        <v>524</v>
      </c>
      <c r="B12" s="187" t="s">
        <v>95</v>
      </c>
    </row>
    <row r="13" spans="1:2" x14ac:dyDescent="0.25">
      <c r="A13" s="87" t="s">
        <v>49</v>
      </c>
      <c r="B13" s="88">
        <v>100</v>
      </c>
    </row>
    <row r="14" spans="1:2" x14ac:dyDescent="0.25">
      <c r="A14" s="186" t="s">
        <v>50</v>
      </c>
      <c r="B14" s="187">
        <v>75</v>
      </c>
    </row>
    <row r="15" spans="1:2" ht="15.75" x14ac:dyDescent="0.25">
      <c r="A15" s="348" t="s">
        <v>88</v>
      </c>
      <c r="B15" s="193" t="s">
        <v>539</v>
      </c>
    </row>
    <row r="16" spans="1:2" s="24" customFormat="1" ht="15.75" x14ac:dyDescent="0.25">
      <c r="A16" s="349"/>
      <c r="B16" s="192" t="s">
        <v>538</v>
      </c>
    </row>
    <row r="17" spans="1:7" x14ac:dyDescent="0.25">
      <c r="A17" s="186" t="s">
        <v>54</v>
      </c>
      <c r="B17" s="187">
        <v>50</v>
      </c>
    </row>
    <row r="18" spans="1:7" x14ac:dyDescent="0.25">
      <c r="A18" s="87" t="s">
        <v>55</v>
      </c>
      <c r="B18" s="88">
        <v>200</v>
      </c>
    </row>
    <row r="19" spans="1:7" x14ac:dyDescent="0.25">
      <c r="A19" s="186" t="s">
        <v>47</v>
      </c>
      <c r="B19" s="187" t="s">
        <v>85</v>
      </c>
    </row>
    <row r="20" spans="1:7" x14ac:dyDescent="0.25">
      <c r="A20" s="87" t="s">
        <v>48</v>
      </c>
      <c r="B20" s="88" t="s">
        <v>85</v>
      </c>
    </row>
    <row r="21" spans="1:7" x14ac:dyDescent="0.25">
      <c r="A21" s="166" t="s">
        <v>72</v>
      </c>
      <c r="B21" s="167" t="s">
        <v>85</v>
      </c>
    </row>
    <row r="22" spans="1:7" ht="15.75" thickBot="1" x14ac:dyDescent="0.3">
      <c r="A22" s="87" t="s">
        <v>73</v>
      </c>
      <c r="B22" s="88"/>
    </row>
    <row r="23" spans="1:7" x14ac:dyDescent="0.25">
      <c r="A23" s="188" t="s">
        <v>87</v>
      </c>
      <c r="B23" s="342">
        <v>500</v>
      </c>
    </row>
    <row r="24" spans="1:7" s="24" customFormat="1" ht="30.75" thickBot="1" x14ac:dyDescent="0.3">
      <c r="A24" s="189" t="s">
        <v>86</v>
      </c>
      <c r="B24" s="343"/>
    </row>
    <row r="25" spans="1:7" x14ac:dyDescent="0.25">
      <c r="A25" s="60"/>
      <c r="B25" s="60"/>
    </row>
    <row r="26" spans="1:7" x14ac:dyDescent="0.25">
      <c r="A26" s="60"/>
      <c r="B26" s="60"/>
    </row>
    <row r="27" spans="1:7" ht="16.5" thickBot="1" x14ac:dyDescent="0.3">
      <c r="A27" s="61" t="s">
        <v>63</v>
      </c>
      <c r="B27" s="60"/>
    </row>
    <row r="28" spans="1:7" ht="15" customHeight="1" x14ac:dyDescent="0.25">
      <c r="A28" s="332" t="s">
        <v>62</v>
      </c>
      <c r="B28" s="333"/>
    </row>
    <row r="29" spans="1:7" ht="15" customHeight="1" x14ac:dyDescent="0.25">
      <c r="A29" s="334"/>
      <c r="B29" s="335"/>
      <c r="G29" s="24"/>
    </row>
    <row r="30" spans="1:7" ht="15.75" customHeight="1" thickBot="1" x14ac:dyDescent="0.3">
      <c r="A30" s="336"/>
      <c r="B30" s="337"/>
    </row>
    <row r="31" spans="1:7" x14ac:dyDescent="0.25">
      <c r="A31" s="25"/>
      <c r="B31" s="25"/>
    </row>
    <row r="32" spans="1:7" x14ac:dyDescent="0.25">
      <c r="A32" s="25"/>
      <c r="B32" s="25"/>
    </row>
    <row r="33" spans="1:2" x14ac:dyDescent="0.25">
      <c r="A33" s="50"/>
      <c r="B33" s="25"/>
    </row>
    <row r="34" spans="1:2" x14ac:dyDescent="0.25">
      <c r="A34" s="25"/>
      <c r="B34" s="25"/>
    </row>
    <row r="41" spans="1:2" ht="25.5" x14ac:dyDescent="0.25">
      <c r="A41" s="89"/>
    </row>
    <row r="42" spans="1:2" x14ac:dyDescent="0.25">
      <c r="A42" s="90"/>
    </row>
    <row r="43" spans="1:2" ht="15.75" x14ac:dyDescent="0.25">
      <c r="A43" s="91"/>
    </row>
    <row r="44" spans="1:2" ht="15.75" x14ac:dyDescent="0.25">
      <c r="A44" s="92"/>
    </row>
    <row r="45" spans="1:2" ht="15.75" x14ac:dyDescent="0.25">
      <c r="A45" s="92"/>
    </row>
    <row r="46" spans="1:2" x14ac:dyDescent="0.25">
      <c r="A46" s="93"/>
    </row>
    <row r="47" spans="1:2" ht="15.75" x14ac:dyDescent="0.25">
      <c r="A47" s="91"/>
    </row>
    <row r="48" spans="1:2" x14ac:dyDescent="0.25">
      <c r="A48" s="93"/>
    </row>
    <row r="49" spans="1:1" ht="15.75" x14ac:dyDescent="0.25">
      <c r="A49" s="91"/>
    </row>
    <row r="50" spans="1:1" ht="15.75" x14ac:dyDescent="0.25">
      <c r="A50" s="92"/>
    </row>
    <row r="51" spans="1:1" ht="15.75" x14ac:dyDescent="0.25">
      <c r="A51" s="92"/>
    </row>
    <row r="52" spans="1:1" ht="15.75" x14ac:dyDescent="0.25">
      <c r="A52" s="94"/>
    </row>
    <row r="53" spans="1:1" ht="15.75" x14ac:dyDescent="0.25">
      <c r="A53" s="95"/>
    </row>
    <row r="54" spans="1:1" ht="15.75" x14ac:dyDescent="0.25">
      <c r="A54" s="95"/>
    </row>
    <row r="55" spans="1:1" x14ac:dyDescent="0.25">
      <c r="A55" s="96"/>
    </row>
    <row r="56" spans="1:1" ht="15.75" x14ac:dyDescent="0.25">
      <c r="A56" s="91"/>
    </row>
    <row r="57" spans="1:1" x14ac:dyDescent="0.25">
      <c r="A57" s="97"/>
    </row>
    <row r="58" spans="1:1" ht="15.75" x14ac:dyDescent="0.25">
      <c r="A58" s="92"/>
    </row>
    <row r="59" spans="1:1" ht="15.75" x14ac:dyDescent="0.25">
      <c r="A59" s="98"/>
    </row>
    <row r="60" spans="1:1" ht="15.75" x14ac:dyDescent="0.25">
      <c r="A60" s="98"/>
    </row>
    <row r="61" spans="1:1" ht="15.75" x14ac:dyDescent="0.25">
      <c r="A61" s="99"/>
    </row>
    <row r="62" spans="1:1" x14ac:dyDescent="0.25">
      <c r="A62" s="100"/>
    </row>
    <row r="63" spans="1:1" ht="15.75" x14ac:dyDescent="0.25">
      <c r="A63" s="98"/>
    </row>
    <row r="64" spans="1:1" ht="15.75" x14ac:dyDescent="0.25">
      <c r="A64" s="98"/>
    </row>
    <row r="65" spans="1:1" ht="15.75" x14ac:dyDescent="0.25">
      <c r="A65" s="101"/>
    </row>
    <row r="66" spans="1:1" ht="15.75" x14ac:dyDescent="0.25">
      <c r="A66" s="102"/>
    </row>
    <row r="67" spans="1:1" ht="15.75" x14ac:dyDescent="0.25">
      <c r="A67" s="101"/>
    </row>
    <row r="68" spans="1:1" ht="15.75" x14ac:dyDescent="0.25">
      <c r="A68" s="101"/>
    </row>
    <row r="69" spans="1:1" ht="15.75" x14ac:dyDescent="0.25">
      <c r="A69" s="101"/>
    </row>
    <row r="70" spans="1:1" ht="15.75" x14ac:dyDescent="0.25">
      <c r="A70" s="102"/>
    </row>
    <row r="71" spans="1:1" ht="15.75" x14ac:dyDescent="0.25">
      <c r="A71" s="101"/>
    </row>
    <row r="72" spans="1:1" ht="15.75" x14ac:dyDescent="0.25">
      <c r="A72" s="103"/>
    </row>
    <row r="73" spans="1:1" ht="15.75" x14ac:dyDescent="0.25">
      <c r="A73" s="101"/>
    </row>
    <row r="74" spans="1:1" ht="15.75" x14ac:dyDescent="0.25">
      <c r="A74" s="101"/>
    </row>
    <row r="75" spans="1:1" ht="15.75" x14ac:dyDescent="0.25">
      <c r="A75" s="104"/>
    </row>
    <row r="76" spans="1:1" x14ac:dyDescent="0.25">
      <c r="A76" s="105"/>
    </row>
    <row r="77" spans="1:1" ht="15.75" x14ac:dyDescent="0.25">
      <c r="A77" s="98"/>
    </row>
    <row r="78" spans="1:1" ht="15.75" x14ac:dyDescent="0.25">
      <c r="A78" s="98"/>
    </row>
    <row r="79" spans="1:1" ht="15.75" x14ac:dyDescent="0.25">
      <c r="A79" s="98"/>
    </row>
    <row r="80" spans="1:1" x14ac:dyDescent="0.25">
      <c r="A80" s="106"/>
    </row>
    <row r="81" spans="1:1" ht="15.75" x14ac:dyDescent="0.25">
      <c r="A81" s="92"/>
    </row>
    <row r="82" spans="1:1" x14ac:dyDescent="0.25">
      <c r="A82" s="100"/>
    </row>
    <row r="83" spans="1:1" x14ac:dyDescent="0.25">
      <c r="A83" s="106"/>
    </row>
    <row r="84" spans="1:1" ht="15.75" x14ac:dyDescent="0.25">
      <c r="A84" s="98"/>
    </row>
    <row r="85" spans="1:1" x14ac:dyDescent="0.25">
      <c r="A85" s="107"/>
    </row>
    <row r="86" spans="1:1" ht="15.75" x14ac:dyDescent="0.25">
      <c r="A86" s="98"/>
    </row>
    <row r="87" spans="1:1" ht="15.75" x14ac:dyDescent="0.25">
      <c r="A87" s="98"/>
    </row>
    <row r="88" spans="1:1" ht="15.75" x14ac:dyDescent="0.25">
      <c r="A88" s="98"/>
    </row>
    <row r="89" spans="1:1" ht="15.75" x14ac:dyDescent="0.25">
      <c r="A89" s="98"/>
    </row>
    <row r="90" spans="1:1" ht="15.75" x14ac:dyDescent="0.25">
      <c r="A90" s="98"/>
    </row>
    <row r="91" spans="1:1" ht="15.75" x14ac:dyDescent="0.25">
      <c r="A91" s="98"/>
    </row>
    <row r="92" spans="1:1" ht="15.75" x14ac:dyDescent="0.25">
      <c r="A92" s="98"/>
    </row>
    <row r="93" spans="1:1" x14ac:dyDescent="0.25">
      <c r="A93" s="112"/>
    </row>
    <row r="94" spans="1:1" x14ac:dyDescent="0.25">
      <c r="A94" s="113"/>
    </row>
    <row r="95" spans="1:1" ht="15.75" x14ac:dyDescent="0.25">
      <c r="A95" s="98"/>
    </row>
    <row r="96" spans="1:1" ht="15.75" x14ac:dyDescent="0.25">
      <c r="A96" s="92"/>
    </row>
    <row r="97" spans="1:1" ht="15.75" x14ac:dyDescent="0.25">
      <c r="A97" s="108"/>
    </row>
    <row r="98" spans="1:1" ht="15.75" x14ac:dyDescent="0.25">
      <c r="A98" s="92"/>
    </row>
    <row r="99" spans="1:1" ht="15.75" x14ac:dyDescent="0.25">
      <c r="A99" s="98"/>
    </row>
    <row r="100" spans="1:1" ht="15.75" x14ac:dyDescent="0.25">
      <c r="A100" s="109"/>
    </row>
    <row r="101" spans="1:1" ht="15.75" x14ac:dyDescent="0.25">
      <c r="A101" s="110"/>
    </row>
    <row r="102" spans="1:1" ht="15.75" x14ac:dyDescent="0.25">
      <c r="A102" s="110"/>
    </row>
    <row r="103" spans="1:1" ht="15.75" x14ac:dyDescent="0.25">
      <c r="A103" s="110"/>
    </row>
    <row r="104" spans="1:1" ht="15.75" x14ac:dyDescent="0.25">
      <c r="A104" s="110"/>
    </row>
    <row r="105" spans="1:1" ht="15.75" x14ac:dyDescent="0.25">
      <c r="A105" s="109"/>
    </row>
    <row r="106" spans="1:1" ht="15.75" x14ac:dyDescent="0.25">
      <c r="A106" s="110"/>
    </row>
    <row r="107" spans="1:1" ht="15.75" x14ac:dyDescent="0.25">
      <c r="A107" s="110"/>
    </row>
    <row r="108" spans="1:1" ht="15.75" x14ac:dyDescent="0.25">
      <c r="A108" s="110"/>
    </row>
    <row r="109" spans="1:1" ht="15.75" x14ac:dyDescent="0.25">
      <c r="A109" s="110"/>
    </row>
    <row r="110" spans="1:1" ht="15.75" x14ac:dyDescent="0.25">
      <c r="A110" s="109"/>
    </row>
    <row r="111" spans="1:1" ht="15.75" x14ac:dyDescent="0.25">
      <c r="A111" s="110"/>
    </row>
    <row r="112" spans="1:1" ht="15.75" x14ac:dyDescent="0.25">
      <c r="A112" s="111"/>
    </row>
    <row r="113" spans="1:1" ht="15.75" x14ac:dyDescent="0.25">
      <c r="A113" s="111"/>
    </row>
    <row r="114" spans="1:1" ht="15.75" x14ac:dyDescent="0.25">
      <c r="A114" s="110"/>
    </row>
    <row r="115" spans="1:1" ht="15.75" x14ac:dyDescent="0.25">
      <c r="A115" s="109"/>
    </row>
    <row r="116" spans="1:1" ht="15.75" x14ac:dyDescent="0.25">
      <c r="A116" s="109"/>
    </row>
    <row r="117" spans="1:1" ht="15.75" x14ac:dyDescent="0.25">
      <c r="A117" s="110"/>
    </row>
    <row r="118" spans="1:1" ht="15.75" x14ac:dyDescent="0.25">
      <c r="A118" s="98"/>
    </row>
    <row r="119" spans="1:1" ht="15.75" x14ac:dyDescent="0.25">
      <c r="A119" s="92"/>
    </row>
    <row r="120" spans="1:1" ht="15.75" x14ac:dyDescent="0.25">
      <c r="A120" s="98"/>
    </row>
    <row r="121" spans="1:1" ht="15.75" x14ac:dyDescent="0.25">
      <c r="A121" s="92"/>
    </row>
    <row r="122" spans="1:1" ht="15.75" x14ac:dyDescent="0.25">
      <c r="A122" s="98"/>
    </row>
    <row r="123" spans="1:1" ht="15.75" x14ac:dyDescent="0.25">
      <c r="A123" s="98"/>
    </row>
    <row r="124" spans="1:1" ht="15.75" x14ac:dyDescent="0.25">
      <c r="A124" s="92"/>
    </row>
    <row r="125" spans="1:1" ht="15.75" x14ac:dyDescent="0.25">
      <c r="A125" s="92"/>
    </row>
    <row r="126" spans="1:1" ht="15.75" x14ac:dyDescent="0.25">
      <c r="A126" s="109"/>
    </row>
    <row r="127" spans="1:1" ht="15.75" x14ac:dyDescent="0.25">
      <c r="A127" s="109"/>
    </row>
    <row r="128" spans="1:1" ht="15.75" x14ac:dyDescent="0.25">
      <c r="A128" s="92"/>
    </row>
    <row r="129" spans="1:1" ht="15.75" x14ac:dyDescent="0.25">
      <c r="A129" s="109"/>
    </row>
    <row r="130" spans="1:1" ht="15.75" x14ac:dyDescent="0.25">
      <c r="A130" s="109"/>
    </row>
    <row r="131" spans="1:1" ht="15.75" x14ac:dyDescent="0.25">
      <c r="A131" s="98"/>
    </row>
    <row r="132" spans="1:1" ht="15.75" x14ac:dyDescent="0.25">
      <c r="A132" s="92"/>
    </row>
  </sheetData>
  <sheetProtection algorithmName="SHA-512" hashValue="t3CPqM6lNBEwyjahBoI2abaPE6Ay9/Sl5l0EE7DvRJ2LpIhSz2BYELB13vSNwsNT4eP/ThiXvYVraOBu1An8kg==" saltValue="++2axtjfTTY7OrRTIPiVtg==" spinCount="100000" sheet="1" selectLockedCells="1" selectUnlockedCells="1"/>
  <mergeCells count="6">
    <mergeCell ref="A28:B30"/>
    <mergeCell ref="A1:B2"/>
    <mergeCell ref="B23:B24"/>
    <mergeCell ref="A3:B3"/>
    <mergeCell ref="A4:B4"/>
    <mergeCell ref="A15:A16"/>
  </mergeCells>
  <printOptions horizontalCentered="1"/>
  <pageMargins left="0.95" right="0.45" top="0.75" bottom="0.75" header="0.3" footer="0.3"/>
  <pageSetup scale="7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999FF"/>
  </sheetPr>
  <dimension ref="A1:B278"/>
  <sheetViews>
    <sheetView workbookViewId="0">
      <pane ySplit="1" topLeftCell="A29" activePane="bottomLeft" state="frozen"/>
      <selection pane="bottomLeft" activeCell="B274" sqref="B274"/>
    </sheetView>
  </sheetViews>
  <sheetFormatPr defaultColWidth="9.140625" defaultRowHeight="15" x14ac:dyDescent="0.25"/>
  <cols>
    <col min="1" max="1" width="86.140625" style="26" bestFit="1" customWidth="1"/>
    <col min="2" max="2" width="32.140625" style="71" customWidth="1"/>
    <col min="3" max="16384" width="9.140625" style="24"/>
  </cols>
  <sheetData>
    <row r="1" spans="1:2" s="49" customFormat="1" ht="35.25" customHeight="1" thickBot="1" x14ac:dyDescent="0.3">
      <c r="A1" s="171" t="s">
        <v>154</v>
      </c>
      <c r="B1" s="171" t="s">
        <v>61</v>
      </c>
    </row>
    <row r="2" spans="1:2" s="118" customFormat="1" ht="15.75" x14ac:dyDescent="0.25">
      <c r="A2" s="119" t="s">
        <v>155</v>
      </c>
      <c r="B2" s="120" t="s">
        <v>529</v>
      </c>
    </row>
    <row r="3" spans="1:2" s="118" customFormat="1" ht="15.75" x14ac:dyDescent="0.25">
      <c r="A3" s="172" t="s">
        <v>156</v>
      </c>
      <c r="B3" s="173" t="s">
        <v>529</v>
      </c>
    </row>
    <row r="4" spans="1:2" ht="15.75" x14ac:dyDescent="0.25">
      <c r="A4" s="115" t="s">
        <v>479</v>
      </c>
      <c r="B4" s="116" t="s">
        <v>529</v>
      </c>
    </row>
    <row r="5" spans="1:2" ht="15.75" x14ac:dyDescent="0.25">
      <c r="A5" s="172" t="s">
        <v>157</v>
      </c>
      <c r="B5" s="173" t="s">
        <v>529</v>
      </c>
    </row>
    <row r="6" spans="1:2" ht="15.75" x14ac:dyDescent="0.25">
      <c r="A6" s="115" t="s">
        <v>454</v>
      </c>
      <c r="B6" s="116" t="s">
        <v>529</v>
      </c>
    </row>
    <row r="7" spans="1:2" ht="15.75" x14ac:dyDescent="0.25">
      <c r="A7" s="172" t="s">
        <v>158</v>
      </c>
      <c r="B7" s="173" t="s">
        <v>529</v>
      </c>
    </row>
    <row r="8" spans="1:2" ht="15.75" x14ac:dyDescent="0.25">
      <c r="A8" s="115" t="s">
        <v>159</v>
      </c>
      <c r="B8" s="116" t="s">
        <v>529</v>
      </c>
    </row>
    <row r="9" spans="1:2" ht="15.75" x14ac:dyDescent="0.25">
      <c r="A9" s="172" t="s">
        <v>160</v>
      </c>
      <c r="B9" s="173" t="s">
        <v>529</v>
      </c>
    </row>
    <row r="10" spans="1:2" ht="15.75" x14ac:dyDescent="0.25">
      <c r="A10" s="115" t="s">
        <v>161</v>
      </c>
      <c r="B10" s="116" t="s">
        <v>529</v>
      </c>
    </row>
    <row r="11" spans="1:2" ht="15.75" x14ac:dyDescent="0.25">
      <c r="A11" s="172" t="s">
        <v>162</v>
      </c>
      <c r="B11" s="173" t="s">
        <v>529</v>
      </c>
    </row>
    <row r="12" spans="1:2" ht="15.75" x14ac:dyDescent="0.25">
      <c r="A12" s="115" t="s">
        <v>163</v>
      </c>
      <c r="B12" s="116" t="s">
        <v>529</v>
      </c>
    </row>
    <row r="13" spans="1:2" ht="15.75" x14ac:dyDescent="0.25">
      <c r="A13" s="172" t="s">
        <v>164</v>
      </c>
      <c r="B13" s="173" t="s">
        <v>529</v>
      </c>
    </row>
    <row r="14" spans="1:2" ht="15.75" x14ac:dyDescent="0.25">
      <c r="A14" s="115" t="s">
        <v>165</v>
      </c>
      <c r="B14" s="116" t="s">
        <v>529</v>
      </c>
    </row>
    <row r="15" spans="1:2" ht="15.75" x14ac:dyDescent="0.25">
      <c r="A15" s="172" t="s">
        <v>166</v>
      </c>
      <c r="B15" s="173" t="s">
        <v>529</v>
      </c>
    </row>
    <row r="16" spans="1:2" ht="15.75" x14ac:dyDescent="0.25">
      <c r="A16" s="115" t="s">
        <v>167</v>
      </c>
      <c r="B16" s="116" t="s">
        <v>529</v>
      </c>
    </row>
    <row r="17" spans="1:2" ht="15.75" x14ac:dyDescent="0.25">
      <c r="A17" s="172" t="s">
        <v>455</v>
      </c>
      <c r="B17" s="173" t="s">
        <v>529</v>
      </c>
    </row>
    <row r="18" spans="1:2" ht="15.75" x14ac:dyDescent="0.25">
      <c r="A18" s="115" t="s">
        <v>480</v>
      </c>
      <c r="B18" s="116" t="s">
        <v>529</v>
      </c>
    </row>
    <row r="19" spans="1:2" ht="15.75" x14ac:dyDescent="0.25">
      <c r="A19" s="172" t="s">
        <v>168</v>
      </c>
      <c r="B19" s="173" t="s">
        <v>529</v>
      </c>
    </row>
    <row r="20" spans="1:2" ht="15.75" x14ac:dyDescent="0.25">
      <c r="A20" s="115" t="s">
        <v>169</v>
      </c>
      <c r="B20" s="116" t="s">
        <v>529</v>
      </c>
    </row>
    <row r="21" spans="1:2" ht="15.75" x14ac:dyDescent="0.25">
      <c r="A21" s="172" t="s">
        <v>481</v>
      </c>
      <c r="B21" s="173" t="s">
        <v>529</v>
      </c>
    </row>
    <row r="22" spans="1:2" ht="15.75" x14ac:dyDescent="0.25">
      <c r="A22" s="115" t="s">
        <v>170</v>
      </c>
      <c r="B22" s="116" t="s">
        <v>529</v>
      </c>
    </row>
    <row r="23" spans="1:2" ht="15.75" x14ac:dyDescent="0.25">
      <c r="A23" s="172" t="s">
        <v>171</v>
      </c>
      <c r="B23" s="173" t="s">
        <v>529</v>
      </c>
    </row>
    <row r="24" spans="1:2" ht="15.75" x14ac:dyDescent="0.25">
      <c r="A24" s="115" t="s">
        <v>172</v>
      </c>
      <c r="B24" s="116" t="s">
        <v>529</v>
      </c>
    </row>
    <row r="25" spans="1:2" ht="15.75" x14ac:dyDescent="0.25">
      <c r="A25" s="172" t="s">
        <v>173</v>
      </c>
      <c r="B25" s="173" t="s">
        <v>529</v>
      </c>
    </row>
    <row r="26" spans="1:2" ht="15.75" x14ac:dyDescent="0.25">
      <c r="A26" s="115" t="s">
        <v>482</v>
      </c>
      <c r="B26" s="116" t="s">
        <v>529</v>
      </c>
    </row>
    <row r="27" spans="1:2" ht="15.75" x14ac:dyDescent="0.25">
      <c r="A27" s="172" t="s">
        <v>174</v>
      </c>
      <c r="B27" s="173" t="s">
        <v>529</v>
      </c>
    </row>
    <row r="28" spans="1:2" ht="15.75" x14ac:dyDescent="0.25">
      <c r="A28" s="115" t="s">
        <v>483</v>
      </c>
      <c r="B28" s="116" t="s">
        <v>529</v>
      </c>
    </row>
    <row r="29" spans="1:2" ht="15.75" x14ac:dyDescent="0.25">
      <c r="A29" s="172" t="s">
        <v>175</v>
      </c>
      <c r="B29" s="173" t="s">
        <v>529</v>
      </c>
    </row>
    <row r="30" spans="1:2" ht="15.75" x14ac:dyDescent="0.25">
      <c r="A30" s="115" t="s">
        <v>456</v>
      </c>
      <c r="B30" s="116" t="s">
        <v>529</v>
      </c>
    </row>
    <row r="31" spans="1:2" ht="15.75" x14ac:dyDescent="0.25">
      <c r="A31" s="172" t="s">
        <v>176</v>
      </c>
      <c r="B31" s="173" t="s">
        <v>529</v>
      </c>
    </row>
    <row r="32" spans="1:2" ht="15.75" x14ac:dyDescent="0.25">
      <c r="A32" s="115" t="s">
        <v>177</v>
      </c>
      <c r="B32" s="116" t="s">
        <v>529</v>
      </c>
    </row>
    <row r="33" spans="1:2" ht="15.75" x14ac:dyDescent="0.25">
      <c r="A33" s="172" t="s">
        <v>484</v>
      </c>
      <c r="B33" s="173" t="s">
        <v>529</v>
      </c>
    </row>
    <row r="34" spans="1:2" ht="15.75" x14ac:dyDescent="0.25">
      <c r="A34" s="115" t="s">
        <v>178</v>
      </c>
      <c r="B34" s="116" t="s">
        <v>529</v>
      </c>
    </row>
    <row r="35" spans="1:2" ht="15.75" x14ac:dyDescent="0.25">
      <c r="A35" s="172" t="s">
        <v>485</v>
      </c>
      <c r="B35" s="173" t="s">
        <v>529</v>
      </c>
    </row>
    <row r="36" spans="1:2" ht="15.75" x14ac:dyDescent="0.25">
      <c r="A36" s="115" t="s">
        <v>179</v>
      </c>
      <c r="B36" s="116" t="s">
        <v>529</v>
      </c>
    </row>
    <row r="37" spans="1:2" ht="15.75" x14ac:dyDescent="0.25">
      <c r="A37" s="172" t="s">
        <v>180</v>
      </c>
      <c r="B37" s="173" t="s">
        <v>529</v>
      </c>
    </row>
    <row r="38" spans="1:2" ht="15.75" x14ac:dyDescent="0.25">
      <c r="A38" s="115" t="s">
        <v>181</v>
      </c>
      <c r="B38" s="116" t="s">
        <v>529</v>
      </c>
    </row>
    <row r="39" spans="1:2" ht="15.75" x14ac:dyDescent="0.25">
      <c r="A39" s="172" t="s">
        <v>486</v>
      </c>
      <c r="B39" s="173" t="s">
        <v>529</v>
      </c>
    </row>
    <row r="40" spans="1:2" ht="15.75" x14ac:dyDescent="0.25">
      <c r="A40" s="115" t="s">
        <v>487</v>
      </c>
      <c r="B40" s="116" t="s">
        <v>529</v>
      </c>
    </row>
    <row r="41" spans="1:2" ht="15.75" x14ac:dyDescent="0.25">
      <c r="A41" s="172" t="s">
        <v>182</v>
      </c>
      <c r="B41" s="173" t="s">
        <v>529</v>
      </c>
    </row>
    <row r="42" spans="1:2" ht="15.75" x14ac:dyDescent="0.25">
      <c r="A42" s="115" t="s">
        <v>183</v>
      </c>
      <c r="B42" s="116" t="s">
        <v>529</v>
      </c>
    </row>
    <row r="43" spans="1:2" ht="15.75" x14ac:dyDescent="0.25">
      <c r="A43" s="172" t="s">
        <v>184</v>
      </c>
      <c r="B43" s="173" t="s">
        <v>529</v>
      </c>
    </row>
    <row r="44" spans="1:2" ht="15.75" x14ac:dyDescent="0.25">
      <c r="A44" s="115" t="s">
        <v>185</v>
      </c>
      <c r="B44" s="116" t="s">
        <v>529</v>
      </c>
    </row>
    <row r="45" spans="1:2" ht="15.75" x14ac:dyDescent="0.25">
      <c r="A45" s="172" t="s">
        <v>186</v>
      </c>
      <c r="B45" s="173" t="s">
        <v>529</v>
      </c>
    </row>
    <row r="46" spans="1:2" ht="15.75" x14ac:dyDescent="0.25">
      <c r="A46" s="115" t="s">
        <v>187</v>
      </c>
      <c r="B46" s="116" t="s">
        <v>529</v>
      </c>
    </row>
    <row r="47" spans="1:2" ht="15.75" x14ac:dyDescent="0.25">
      <c r="A47" s="172" t="s">
        <v>188</v>
      </c>
      <c r="B47" s="173" t="s">
        <v>529</v>
      </c>
    </row>
    <row r="48" spans="1:2" ht="15.75" x14ac:dyDescent="0.25">
      <c r="A48" s="115" t="s">
        <v>189</v>
      </c>
      <c r="B48" s="116" t="s">
        <v>529</v>
      </c>
    </row>
    <row r="49" spans="1:2" ht="15.75" x14ac:dyDescent="0.25">
      <c r="A49" s="172" t="s">
        <v>457</v>
      </c>
      <c r="B49" s="173" t="s">
        <v>529</v>
      </c>
    </row>
    <row r="50" spans="1:2" ht="15.75" x14ac:dyDescent="0.25">
      <c r="A50" s="115" t="s">
        <v>190</v>
      </c>
      <c r="B50" s="116" t="s">
        <v>529</v>
      </c>
    </row>
    <row r="51" spans="1:2" ht="15.75" x14ac:dyDescent="0.25">
      <c r="A51" s="172" t="s">
        <v>191</v>
      </c>
      <c r="B51" s="173" t="s">
        <v>529</v>
      </c>
    </row>
    <row r="52" spans="1:2" ht="15.75" x14ac:dyDescent="0.25">
      <c r="A52" s="115" t="s">
        <v>192</v>
      </c>
      <c r="B52" s="116" t="s">
        <v>529</v>
      </c>
    </row>
    <row r="53" spans="1:2" ht="15.75" x14ac:dyDescent="0.25">
      <c r="A53" s="172" t="s">
        <v>193</v>
      </c>
      <c r="B53" s="173" t="s">
        <v>529</v>
      </c>
    </row>
    <row r="54" spans="1:2" ht="15.75" x14ac:dyDescent="0.25">
      <c r="A54" s="115" t="s">
        <v>194</v>
      </c>
      <c r="B54" s="116" t="s">
        <v>529</v>
      </c>
    </row>
    <row r="55" spans="1:2" ht="15.75" x14ac:dyDescent="0.25">
      <c r="A55" s="172" t="s">
        <v>195</v>
      </c>
      <c r="B55" s="173" t="s">
        <v>529</v>
      </c>
    </row>
    <row r="56" spans="1:2" ht="15.75" x14ac:dyDescent="0.25">
      <c r="A56" s="115" t="s">
        <v>196</v>
      </c>
      <c r="B56" s="116" t="s">
        <v>529</v>
      </c>
    </row>
    <row r="57" spans="1:2" ht="15.75" x14ac:dyDescent="0.25">
      <c r="A57" s="172" t="s">
        <v>197</v>
      </c>
      <c r="B57" s="173" t="s">
        <v>529</v>
      </c>
    </row>
    <row r="58" spans="1:2" ht="15.75" x14ac:dyDescent="0.25">
      <c r="A58" s="115" t="s">
        <v>198</v>
      </c>
      <c r="B58" s="116" t="s">
        <v>529</v>
      </c>
    </row>
    <row r="59" spans="1:2" ht="15.75" x14ac:dyDescent="0.25">
      <c r="A59" s="172" t="s">
        <v>199</v>
      </c>
      <c r="B59" s="173" t="s">
        <v>529</v>
      </c>
    </row>
    <row r="60" spans="1:2" ht="15.75" x14ac:dyDescent="0.25">
      <c r="A60" s="115" t="s">
        <v>200</v>
      </c>
      <c r="B60" s="116" t="s">
        <v>529</v>
      </c>
    </row>
    <row r="61" spans="1:2" ht="15.75" x14ac:dyDescent="0.25">
      <c r="A61" s="172" t="s">
        <v>201</v>
      </c>
      <c r="B61" s="173" t="s">
        <v>529</v>
      </c>
    </row>
    <row r="62" spans="1:2" ht="15.75" x14ac:dyDescent="0.25">
      <c r="A62" s="115" t="s">
        <v>202</v>
      </c>
      <c r="B62" s="116" t="s">
        <v>529</v>
      </c>
    </row>
    <row r="63" spans="1:2" ht="15.75" x14ac:dyDescent="0.25">
      <c r="A63" s="172" t="s">
        <v>203</v>
      </c>
      <c r="B63" s="173" t="s">
        <v>529</v>
      </c>
    </row>
    <row r="64" spans="1:2" ht="15.75" x14ac:dyDescent="0.25">
      <c r="A64" s="115" t="s">
        <v>458</v>
      </c>
      <c r="B64" s="116" t="s">
        <v>529</v>
      </c>
    </row>
    <row r="65" spans="1:2" ht="15.75" x14ac:dyDescent="0.25">
      <c r="A65" s="172" t="s">
        <v>204</v>
      </c>
      <c r="B65" s="173" t="s">
        <v>529</v>
      </c>
    </row>
    <row r="66" spans="1:2" ht="15.75" x14ac:dyDescent="0.25">
      <c r="A66" s="115" t="s">
        <v>488</v>
      </c>
      <c r="B66" s="116" t="s">
        <v>529</v>
      </c>
    </row>
    <row r="67" spans="1:2" ht="15.75" x14ac:dyDescent="0.25">
      <c r="A67" s="172" t="s">
        <v>205</v>
      </c>
      <c r="B67" s="173" t="s">
        <v>529</v>
      </c>
    </row>
    <row r="68" spans="1:2" ht="15.75" x14ac:dyDescent="0.25">
      <c r="A68" s="115" t="s">
        <v>206</v>
      </c>
      <c r="B68" s="116" t="s">
        <v>529</v>
      </c>
    </row>
    <row r="69" spans="1:2" ht="15.75" x14ac:dyDescent="0.25">
      <c r="A69" s="172" t="s">
        <v>207</v>
      </c>
      <c r="B69" s="173" t="s">
        <v>529</v>
      </c>
    </row>
    <row r="70" spans="1:2" ht="15.75" x14ac:dyDescent="0.25">
      <c r="A70" s="115" t="s">
        <v>489</v>
      </c>
      <c r="B70" s="116" t="s">
        <v>529</v>
      </c>
    </row>
    <row r="71" spans="1:2" ht="15.75" x14ac:dyDescent="0.25">
      <c r="A71" s="172" t="s">
        <v>208</v>
      </c>
      <c r="B71" s="173" t="s">
        <v>529</v>
      </c>
    </row>
    <row r="72" spans="1:2" ht="15.75" x14ac:dyDescent="0.25">
      <c r="A72" s="115" t="s">
        <v>209</v>
      </c>
      <c r="B72" s="116" t="s">
        <v>529</v>
      </c>
    </row>
    <row r="73" spans="1:2" ht="15.75" x14ac:dyDescent="0.25">
      <c r="A73" s="172" t="s">
        <v>210</v>
      </c>
      <c r="B73" s="173" t="s">
        <v>529</v>
      </c>
    </row>
    <row r="74" spans="1:2" ht="15.75" x14ac:dyDescent="0.25">
      <c r="A74" s="115" t="s">
        <v>211</v>
      </c>
      <c r="B74" s="116" t="s">
        <v>529</v>
      </c>
    </row>
    <row r="75" spans="1:2" ht="15.75" x14ac:dyDescent="0.25">
      <c r="A75" s="172" t="s">
        <v>490</v>
      </c>
      <c r="B75" s="173" t="s">
        <v>529</v>
      </c>
    </row>
    <row r="76" spans="1:2" ht="15.75" x14ac:dyDescent="0.25">
      <c r="A76" s="115" t="s">
        <v>491</v>
      </c>
      <c r="B76" s="116" t="s">
        <v>529</v>
      </c>
    </row>
    <row r="77" spans="1:2" ht="15.75" x14ac:dyDescent="0.25">
      <c r="A77" s="172" t="s">
        <v>212</v>
      </c>
      <c r="B77" s="173" t="s">
        <v>529</v>
      </c>
    </row>
    <row r="78" spans="1:2" ht="15.75" x14ac:dyDescent="0.25">
      <c r="A78" s="115" t="s">
        <v>213</v>
      </c>
      <c r="B78" s="116" t="s">
        <v>529</v>
      </c>
    </row>
    <row r="79" spans="1:2" ht="15.75" x14ac:dyDescent="0.25">
      <c r="A79" s="172" t="s">
        <v>214</v>
      </c>
      <c r="B79" s="173" t="s">
        <v>529</v>
      </c>
    </row>
    <row r="80" spans="1:2" ht="15.75" x14ac:dyDescent="0.25">
      <c r="A80" s="115" t="s">
        <v>215</v>
      </c>
      <c r="B80" s="116" t="s">
        <v>529</v>
      </c>
    </row>
    <row r="81" spans="1:2" ht="15.75" x14ac:dyDescent="0.25">
      <c r="A81" s="172" t="s">
        <v>216</v>
      </c>
      <c r="B81" s="173" t="s">
        <v>529</v>
      </c>
    </row>
    <row r="82" spans="1:2" ht="15.75" x14ac:dyDescent="0.25">
      <c r="A82" s="115" t="s">
        <v>492</v>
      </c>
      <c r="B82" s="116" t="s">
        <v>529</v>
      </c>
    </row>
    <row r="83" spans="1:2" ht="15.75" x14ac:dyDescent="0.25">
      <c r="A83" s="172" t="s">
        <v>217</v>
      </c>
      <c r="B83" s="173" t="s">
        <v>529</v>
      </c>
    </row>
    <row r="84" spans="1:2" ht="15.75" x14ac:dyDescent="0.25">
      <c r="A84" s="115" t="s">
        <v>493</v>
      </c>
      <c r="B84" s="116" t="s">
        <v>529</v>
      </c>
    </row>
    <row r="85" spans="1:2" ht="15.75" x14ac:dyDescent="0.25">
      <c r="A85" s="172" t="s">
        <v>459</v>
      </c>
      <c r="B85" s="173" t="s">
        <v>529</v>
      </c>
    </row>
    <row r="86" spans="1:2" ht="15.75" x14ac:dyDescent="0.25">
      <c r="A86" s="115" t="s">
        <v>218</v>
      </c>
      <c r="B86" s="116" t="s">
        <v>529</v>
      </c>
    </row>
    <row r="87" spans="1:2" ht="15.75" x14ac:dyDescent="0.25">
      <c r="A87" s="172" t="s">
        <v>494</v>
      </c>
      <c r="B87" s="173" t="s">
        <v>529</v>
      </c>
    </row>
    <row r="88" spans="1:2" ht="15.75" x14ac:dyDescent="0.25">
      <c r="A88" s="115" t="s">
        <v>219</v>
      </c>
      <c r="B88" s="116" t="s">
        <v>529</v>
      </c>
    </row>
    <row r="89" spans="1:2" ht="15.75" x14ac:dyDescent="0.25">
      <c r="A89" s="172" t="s">
        <v>460</v>
      </c>
      <c r="B89" s="173" t="s">
        <v>529</v>
      </c>
    </row>
    <row r="90" spans="1:2" ht="15.75" x14ac:dyDescent="0.25">
      <c r="A90" s="115" t="s">
        <v>220</v>
      </c>
      <c r="B90" s="116" t="s">
        <v>529</v>
      </c>
    </row>
    <row r="91" spans="1:2" ht="15.75" x14ac:dyDescent="0.25">
      <c r="A91" s="172" t="s">
        <v>221</v>
      </c>
      <c r="B91" s="173" t="s">
        <v>529</v>
      </c>
    </row>
    <row r="92" spans="1:2" ht="15.75" x14ac:dyDescent="0.25">
      <c r="A92" s="115" t="s">
        <v>495</v>
      </c>
      <c r="B92" s="116" t="s">
        <v>529</v>
      </c>
    </row>
    <row r="93" spans="1:2" ht="15.75" x14ac:dyDescent="0.25">
      <c r="A93" s="172" t="s">
        <v>222</v>
      </c>
      <c r="B93" s="173" t="s">
        <v>529</v>
      </c>
    </row>
    <row r="94" spans="1:2" ht="15.75" x14ac:dyDescent="0.25">
      <c r="A94" s="115" t="s">
        <v>223</v>
      </c>
      <c r="B94" s="116" t="s">
        <v>529</v>
      </c>
    </row>
    <row r="95" spans="1:2" ht="15.75" x14ac:dyDescent="0.25">
      <c r="A95" s="172" t="s">
        <v>224</v>
      </c>
      <c r="B95" s="173" t="s">
        <v>529</v>
      </c>
    </row>
    <row r="96" spans="1:2" ht="15.75" x14ac:dyDescent="0.25">
      <c r="A96" s="115" t="s">
        <v>496</v>
      </c>
      <c r="B96" s="116" t="s">
        <v>529</v>
      </c>
    </row>
    <row r="97" spans="1:2" ht="15.75" x14ac:dyDescent="0.25">
      <c r="A97" s="172" t="s">
        <v>225</v>
      </c>
      <c r="B97" s="173" t="s">
        <v>529</v>
      </c>
    </row>
    <row r="98" spans="1:2" ht="15.75" x14ac:dyDescent="0.25">
      <c r="A98" s="115" t="s">
        <v>497</v>
      </c>
      <c r="B98" s="116" t="s">
        <v>529</v>
      </c>
    </row>
    <row r="99" spans="1:2" ht="15.75" x14ac:dyDescent="0.25">
      <c r="A99" s="172" t="s">
        <v>226</v>
      </c>
      <c r="B99" s="173" t="s">
        <v>529</v>
      </c>
    </row>
    <row r="100" spans="1:2" ht="15.75" x14ac:dyDescent="0.25">
      <c r="A100" s="115" t="s">
        <v>227</v>
      </c>
      <c r="B100" s="116" t="s">
        <v>529</v>
      </c>
    </row>
    <row r="101" spans="1:2" ht="15.75" x14ac:dyDescent="0.25">
      <c r="A101" s="172" t="s">
        <v>498</v>
      </c>
      <c r="B101" s="173" t="s">
        <v>529</v>
      </c>
    </row>
    <row r="102" spans="1:2" ht="15.75" x14ac:dyDescent="0.25">
      <c r="A102" s="115" t="s">
        <v>499</v>
      </c>
      <c r="B102" s="116" t="s">
        <v>529</v>
      </c>
    </row>
    <row r="103" spans="1:2" ht="15.75" x14ac:dyDescent="0.25">
      <c r="A103" s="172" t="s">
        <v>228</v>
      </c>
      <c r="B103" s="173" t="s">
        <v>529</v>
      </c>
    </row>
    <row r="104" spans="1:2" ht="15.75" x14ac:dyDescent="0.25">
      <c r="A104" s="115" t="s">
        <v>229</v>
      </c>
      <c r="B104" s="116" t="s">
        <v>529</v>
      </c>
    </row>
    <row r="105" spans="1:2" ht="15.75" x14ac:dyDescent="0.25">
      <c r="A105" s="172" t="s">
        <v>230</v>
      </c>
      <c r="B105" s="173" t="s">
        <v>529</v>
      </c>
    </row>
    <row r="106" spans="1:2" ht="15.75" x14ac:dyDescent="0.25">
      <c r="A106" s="115" t="s">
        <v>231</v>
      </c>
      <c r="B106" s="116" t="s">
        <v>529</v>
      </c>
    </row>
    <row r="107" spans="1:2" ht="15.75" x14ac:dyDescent="0.25">
      <c r="A107" s="172" t="s">
        <v>232</v>
      </c>
      <c r="B107" s="173" t="s">
        <v>529</v>
      </c>
    </row>
    <row r="108" spans="1:2" ht="15.75" x14ac:dyDescent="0.25">
      <c r="A108" s="115" t="s">
        <v>233</v>
      </c>
      <c r="B108" s="116" t="s">
        <v>529</v>
      </c>
    </row>
    <row r="109" spans="1:2" ht="15.75" x14ac:dyDescent="0.25">
      <c r="A109" s="172" t="s">
        <v>500</v>
      </c>
      <c r="B109" s="173" t="s">
        <v>529</v>
      </c>
    </row>
    <row r="110" spans="1:2" ht="15.75" x14ac:dyDescent="0.25">
      <c r="A110" s="115" t="s">
        <v>234</v>
      </c>
      <c r="B110" s="116" t="s">
        <v>529</v>
      </c>
    </row>
    <row r="111" spans="1:2" ht="15.75" x14ac:dyDescent="0.25">
      <c r="A111" s="172" t="s">
        <v>235</v>
      </c>
      <c r="B111" s="173" t="s">
        <v>529</v>
      </c>
    </row>
    <row r="112" spans="1:2" ht="15.75" x14ac:dyDescent="0.25">
      <c r="A112" s="115" t="s">
        <v>501</v>
      </c>
      <c r="B112" s="116" t="s">
        <v>529</v>
      </c>
    </row>
    <row r="113" spans="1:2" ht="15.75" x14ac:dyDescent="0.25">
      <c r="A113" s="172" t="s">
        <v>236</v>
      </c>
      <c r="B113" s="173" t="s">
        <v>529</v>
      </c>
    </row>
    <row r="114" spans="1:2" ht="15.75" x14ac:dyDescent="0.25">
      <c r="A114" s="115" t="s">
        <v>237</v>
      </c>
      <c r="B114" s="116" t="s">
        <v>529</v>
      </c>
    </row>
    <row r="115" spans="1:2" ht="15.75" x14ac:dyDescent="0.25">
      <c r="A115" s="172" t="s">
        <v>502</v>
      </c>
      <c r="B115" s="173" t="s">
        <v>529</v>
      </c>
    </row>
    <row r="116" spans="1:2" ht="15.75" x14ac:dyDescent="0.25">
      <c r="A116" s="115" t="s">
        <v>238</v>
      </c>
      <c r="B116" s="116" t="s">
        <v>529</v>
      </c>
    </row>
    <row r="117" spans="1:2" ht="15.75" x14ac:dyDescent="0.25">
      <c r="A117" s="172" t="s">
        <v>461</v>
      </c>
      <c r="B117" s="173" t="s">
        <v>529</v>
      </c>
    </row>
    <row r="118" spans="1:2" ht="15.75" x14ac:dyDescent="0.25">
      <c r="A118" s="115" t="s">
        <v>503</v>
      </c>
      <c r="B118" s="116" t="s">
        <v>529</v>
      </c>
    </row>
    <row r="119" spans="1:2" ht="15.75" x14ac:dyDescent="0.25">
      <c r="A119" s="172" t="s">
        <v>239</v>
      </c>
      <c r="B119" s="173" t="s">
        <v>529</v>
      </c>
    </row>
    <row r="120" spans="1:2" ht="15.75" x14ac:dyDescent="0.25">
      <c r="A120" s="115" t="s">
        <v>240</v>
      </c>
      <c r="B120" s="116" t="s">
        <v>529</v>
      </c>
    </row>
    <row r="121" spans="1:2" ht="15.75" x14ac:dyDescent="0.25">
      <c r="A121" s="172" t="s">
        <v>241</v>
      </c>
      <c r="B121" s="173" t="s">
        <v>529</v>
      </c>
    </row>
    <row r="122" spans="1:2" ht="15.75" x14ac:dyDescent="0.25">
      <c r="A122" s="115" t="s">
        <v>242</v>
      </c>
      <c r="B122" s="116" t="s">
        <v>529</v>
      </c>
    </row>
    <row r="123" spans="1:2" ht="15.75" x14ac:dyDescent="0.25">
      <c r="A123" s="172" t="s">
        <v>243</v>
      </c>
      <c r="B123" s="173" t="s">
        <v>529</v>
      </c>
    </row>
    <row r="124" spans="1:2" ht="15.75" x14ac:dyDescent="0.25">
      <c r="A124" s="115" t="s">
        <v>244</v>
      </c>
      <c r="B124" s="116" t="s">
        <v>529</v>
      </c>
    </row>
    <row r="125" spans="1:2" ht="15.75" x14ac:dyDescent="0.25">
      <c r="A125" s="172" t="s">
        <v>245</v>
      </c>
      <c r="B125" s="173" t="s">
        <v>529</v>
      </c>
    </row>
    <row r="126" spans="1:2" ht="15.75" x14ac:dyDescent="0.25">
      <c r="A126" s="115" t="s">
        <v>246</v>
      </c>
      <c r="B126" s="116" t="s">
        <v>529</v>
      </c>
    </row>
    <row r="127" spans="1:2" ht="15.75" x14ac:dyDescent="0.25">
      <c r="A127" s="172" t="s">
        <v>247</v>
      </c>
      <c r="B127" s="173" t="s">
        <v>529</v>
      </c>
    </row>
    <row r="128" spans="1:2" ht="15.75" x14ac:dyDescent="0.25">
      <c r="A128" s="115" t="s">
        <v>248</v>
      </c>
      <c r="B128" s="116" t="s">
        <v>529</v>
      </c>
    </row>
    <row r="129" spans="1:2" ht="15.75" x14ac:dyDescent="0.25">
      <c r="A129" s="172" t="s">
        <v>462</v>
      </c>
      <c r="B129" s="173" t="s">
        <v>529</v>
      </c>
    </row>
    <row r="130" spans="1:2" ht="15.75" x14ac:dyDescent="0.25">
      <c r="A130" s="115" t="s">
        <v>504</v>
      </c>
      <c r="B130" s="116" t="s">
        <v>529</v>
      </c>
    </row>
    <row r="131" spans="1:2" ht="15.75" x14ac:dyDescent="0.25">
      <c r="A131" s="172" t="s">
        <v>249</v>
      </c>
      <c r="B131" s="173" t="s">
        <v>529</v>
      </c>
    </row>
    <row r="132" spans="1:2" ht="15.75" x14ac:dyDescent="0.25">
      <c r="A132" s="115" t="s">
        <v>505</v>
      </c>
      <c r="B132" s="116" t="s">
        <v>529</v>
      </c>
    </row>
    <row r="133" spans="1:2" ht="15.75" x14ac:dyDescent="0.25">
      <c r="A133" s="172" t="s">
        <v>506</v>
      </c>
      <c r="B133" s="173" t="s">
        <v>529</v>
      </c>
    </row>
    <row r="134" spans="1:2" ht="15.75" x14ac:dyDescent="0.25">
      <c r="A134" s="115" t="s">
        <v>250</v>
      </c>
      <c r="B134" s="116" t="s">
        <v>529</v>
      </c>
    </row>
    <row r="135" spans="1:2" ht="15.75" x14ac:dyDescent="0.25">
      <c r="A135" s="172" t="s">
        <v>251</v>
      </c>
      <c r="B135" s="173" t="s">
        <v>529</v>
      </c>
    </row>
    <row r="136" spans="1:2" ht="15.75" x14ac:dyDescent="0.25">
      <c r="A136" s="115" t="s">
        <v>507</v>
      </c>
      <c r="B136" s="116" t="s">
        <v>529</v>
      </c>
    </row>
    <row r="137" spans="1:2" ht="15.75" x14ac:dyDescent="0.25">
      <c r="A137" s="172" t="s">
        <v>252</v>
      </c>
      <c r="B137" s="173" t="s">
        <v>529</v>
      </c>
    </row>
    <row r="138" spans="1:2" ht="15.75" x14ac:dyDescent="0.25">
      <c r="A138" s="115" t="s">
        <v>253</v>
      </c>
      <c r="B138" s="116" t="s">
        <v>529</v>
      </c>
    </row>
    <row r="139" spans="1:2" ht="15.75" x14ac:dyDescent="0.25">
      <c r="A139" s="172" t="s">
        <v>254</v>
      </c>
      <c r="B139" s="173" t="s">
        <v>529</v>
      </c>
    </row>
    <row r="140" spans="1:2" ht="15.75" x14ac:dyDescent="0.25">
      <c r="A140" s="115" t="s">
        <v>255</v>
      </c>
      <c r="B140" s="116" t="s">
        <v>529</v>
      </c>
    </row>
    <row r="141" spans="1:2" ht="15.75" x14ac:dyDescent="0.25">
      <c r="A141" s="172" t="s">
        <v>256</v>
      </c>
      <c r="B141" s="173" t="s">
        <v>529</v>
      </c>
    </row>
    <row r="142" spans="1:2" ht="15.75" x14ac:dyDescent="0.25">
      <c r="A142" s="115" t="s">
        <v>508</v>
      </c>
      <c r="B142" s="116" t="s">
        <v>529</v>
      </c>
    </row>
    <row r="143" spans="1:2" ht="15.75" x14ac:dyDescent="0.25">
      <c r="A143" s="172" t="s">
        <v>257</v>
      </c>
      <c r="B143" s="173" t="s">
        <v>529</v>
      </c>
    </row>
    <row r="144" spans="1:2" ht="15.75" x14ac:dyDescent="0.25">
      <c r="A144" s="115" t="s">
        <v>258</v>
      </c>
      <c r="B144" s="116" t="s">
        <v>529</v>
      </c>
    </row>
    <row r="145" spans="1:2" ht="15.75" x14ac:dyDescent="0.25">
      <c r="A145" s="172" t="s">
        <v>259</v>
      </c>
      <c r="B145" s="173" t="s">
        <v>529</v>
      </c>
    </row>
    <row r="146" spans="1:2" ht="15.75" x14ac:dyDescent="0.25">
      <c r="A146" s="115" t="s">
        <v>260</v>
      </c>
      <c r="B146" s="116" t="s">
        <v>529</v>
      </c>
    </row>
    <row r="147" spans="1:2" ht="15.75" x14ac:dyDescent="0.25">
      <c r="A147" s="172" t="s">
        <v>261</v>
      </c>
      <c r="B147" s="173" t="s">
        <v>529</v>
      </c>
    </row>
    <row r="148" spans="1:2" ht="15.75" x14ac:dyDescent="0.25">
      <c r="A148" s="115" t="s">
        <v>262</v>
      </c>
      <c r="B148" s="116" t="s">
        <v>529</v>
      </c>
    </row>
    <row r="149" spans="1:2" ht="15.75" x14ac:dyDescent="0.25">
      <c r="A149" s="172" t="s">
        <v>263</v>
      </c>
      <c r="B149" s="173" t="s">
        <v>529</v>
      </c>
    </row>
    <row r="150" spans="1:2" ht="15.75" x14ac:dyDescent="0.25">
      <c r="A150" s="115" t="s">
        <v>264</v>
      </c>
      <c r="B150" s="116" t="s">
        <v>529</v>
      </c>
    </row>
    <row r="151" spans="1:2" ht="15.75" x14ac:dyDescent="0.25">
      <c r="A151" s="172" t="s">
        <v>509</v>
      </c>
      <c r="B151" s="173" t="s">
        <v>529</v>
      </c>
    </row>
    <row r="152" spans="1:2" ht="15.75" x14ac:dyDescent="0.25">
      <c r="A152" s="115" t="s">
        <v>463</v>
      </c>
      <c r="B152" s="116" t="s">
        <v>529</v>
      </c>
    </row>
    <row r="153" spans="1:2" ht="15.75" x14ac:dyDescent="0.25">
      <c r="A153" s="172" t="s">
        <v>265</v>
      </c>
      <c r="B153" s="173" t="s">
        <v>529</v>
      </c>
    </row>
    <row r="154" spans="1:2" ht="15.75" x14ac:dyDescent="0.25">
      <c r="A154" s="115" t="s">
        <v>510</v>
      </c>
      <c r="B154" s="116" t="s">
        <v>529</v>
      </c>
    </row>
    <row r="155" spans="1:2" ht="15.75" x14ac:dyDescent="0.25">
      <c r="A155" s="172" t="s">
        <v>266</v>
      </c>
      <c r="B155" s="173" t="s">
        <v>529</v>
      </c>
    </row>
    <row r="156" spans="1:2" ht="15.75" x14ac:dyDescent="0.25">
      <c r="A156" s="115" t="s">
        <v>511</v>
      </c>
      <c r="B156" s="116" t="s">
        <v>529</v>
      </c>
    </row>
    <row r="157" spans="1:2" ht="15.75" x14ac:dyDescent="0.25">
      <c r="A157" s="172" t="s">
        <v>267</v>
      </c>
      <c r="B157" s="173" t="s">
        <v>529</v>
      </c>
    </row>
    <row r="158" spans="1:2" ht="15.75" x14ac:dyDescent="0.25">
      <c r="A158" s="115" t="s">
        <v>464</v>
      </c>
      <c r="B158" s="116" t="s">
        <v>529</v>
      </c>
    </row>
    <row r="159" spans="1:2" ht="15.75" x14ac:dyDescent="0.25">
      <c r="A159" s="172" t="s">
        <v>512</v>
      </c>
      <c r="B159" s="173" t="s">
        <v>529</v>
      </c>
    </row>
    <row r="160" spans="1:2" ht="15.75" x14ac:dyDescent="0.25">
      <c r="A160" s="115" t="s">
        <v>268</v>
      </c>
      <c r="B160" s="116" t="s">
        <v>529</v>
      </c>
    </row>
    <row r="161" spans="1:2" ht="15.75" x14ac:dyDescent="0.25">
      <c r="A161" s="172" t="s">
        <v>513</v>
      </c>
      <c r="B161" s="173" t="s">
        <v>529</v>
      </c>
    </row>
    <row r="162" spans="1:2" ht="15.75" x14ac:dyDescent="0.25">
      <c r="A162" s="115" t="s">
        <v>269</v>
      </c>
      <c r="B162" s="116" t="s">
        <v>529</v>
      </c>
    </row>
    <row r="163" spans="1:2" ht="15.75" x14ac:dyDescent="0.25">
      <c r="A163" s="172" t="s">
        <v>270</v>
      </c>
      <c r="B163" s="173" t="s">
        <v>529</v>
      </c>
    </row>
    <row r="164" spans="1:2" ht="15.75" x14ac:dyDescent="0.25">
      <c r="A164" s="115" t="s">
        <v>271</v>
      </c>
      <c r="B164" s="116" t="s">
        <v>529</v>
      </c>
    </row>
    <row r="165" spans="1:2" ht="15.75" x14ac:dyDescent="0.25">
      <c r="A165" s="172" t="s">
        <v>523</v>
      </c>
      <c r="B165" s="173" t="s">
        <v>529</v>
      </c>
    </row>
    <row r="166" spans="1:2" ht="15.75" x14ac:dyDescent="0.25">
      <c r="A166" s="115" t="s">
        <v>272</v>
      </c>
      <c r="B166" s="116" t="s">
        <v>529</v>
      </c>
    </row>
    <row r="167" spans="1:2" ht="15.75" x14ac:dyDescent="0.25">
      <c r="A167" s="172" t="s">
        <v>273</v>
      </c>
      <c r="B167" s="173" t="s">
        <v>529</v>
      </c>
    </row>
    <row r="168" spans="1:2" ht="15.75" x14ac:dyDescent="0.25">
      <c r="A168" s="115" t="s">
        <v>274</v>
      </c>
      <c r="B168" s="116" t="s">
        <v>529</v>
      </c>
    </row>
    <row r="169" spans="1:2" ht="15.75" x14ac:dyDescent="0.25">
      <c r="A169" s="172" t="s">
        <v>275</v>
      </c>
      <c r="B169" s="173" t="s">
        <v>529</v>
      </c>
    </row>
    <row r="170" spans="1:2" ht="15.75" x14ac:dyDescent="0.25">
      <c r="A170" s="115" t="s">
        <v>276</v>
      </c>
      <c r="B170" s="116" t="s">
        <v>529</v>
      </c>
    </row>
    <row r="171" spans="1:2" ht="15.75" x14ac:dyDescent="0.25">
      <c r="A171" s="172" t="s">
        <v>465</v>
      </c>
      <c r="B171" s="173" t="s">
        <v>529</v>
      </c>
    </row>
    <row r="172" spans="1:2" ht="15.75" x14ac:dyDescent="0.25">
      <c r="A172" s="115" t="s">
        <v>277</v>
      </c>
      <c r="B172" s="116" t="s">
        <v>529</v>
      </c>
    </row>
    <row r="173" spans="1:2" ht="15.75" x14ac:dyDescent="0.25">
      <c r="A173" s="172" t="s">
        <v>278</v>
      </c>
      <c r="B173" s="173" t="s">
        <v>529</v>
      </c>
    </row>
    <row r="174" spans="1:2" ht="15.75" x14ac:dyDescent="0.25">
      <c r="A174" s="115" t="s">
        <v>279</v>
      </c>
      <c r="B174" s="116" t="s">
        <v>529</v>
      </c>
    </row>
    <row r="175" spans="1:2" ht="15.75" x14ac:dyDescent="0.25">
      <c r="A175" s="172" t="s">
        <v>280</v>
      </c>
      <c r="B175" s="173" t="s">
        <v>529</v>
      </c>
    </row>
    <row r="176" spans="1:2" ht="15.75" x14ac:dyDescent="0.25">
      <c r="A176" s="115" t="s">
        <v>281</v>
      </c>
      <c r="B176" s="116" t="s">
        <v>529</v>
      </c>
    </row>
    <row r="177" spans="1:2" ht="15.75" x14ac:dyDescent="0.25">
      <c r="A177" s="172" t="s">
        <v>282</v>
      </c>
      <c r="B177" s="173" t="s">
        <v>529</v>
      </c>
    </row>
    <row r="178" spans="1:2" ht="15.75" x14ac:dyDescent="0.25">
      <c r="A178" s="115" t="s">
        <v>283</v>
      </c>
      <c r="B178" s="116" t="s">
        <v>529</v>
      </c>
    </row>
    <row r="179" spans="1:2" ht="15.75" x14ac:dyDescent="0.25">
      <c r="A179" s="172" t="s">
        <v>284</v>
      </c>
      <c r="B179" s="173" t="s">
        <v>529</v>
      </c>
    </row>
    <row r="180" spans="1:2" ht="15.75" x14ac:dyDescent="0.25">
      <c r="A180" s="115" t="s">
        <v>285</v>
      </c>
      <c r="B180" s="116" t="s">
        <v>529</v>
      </c>
    </row>
    <row r="181" spans="1:2" ht="15.75" x14ac:dyDescent="0.25">
      <c r="A181" s="172" t="s">
        <v>466</v>
      </c>
      <c r="B181" s="173" t="s">
        <v>529</v>
      </c>
    </row>
    <row r="182" spans="1:2" ht="15.75" x14ac:dyDescent="0.25">
      <c r="A182" s="115" t="s">
        <v>286</v>
      </c>
      <c r="B182" s="116" t="s">
        <v>529</v>
      </c>
    </row>
    <row r="183" spans="1:2" ht="15.75" x14ac:dyDescent="0.25">
      <c r="A183" s="172" t="s">
        <v>467</v>
      </c>
      <c r="B183" s="173" t="s">
        <v>529</v>
      </c>
    </row>
    <row r="184" spans="1:2" ht="15.75" x14ac:dyDescent="0.25">
      <c r="A184" s="115" t="s">
        <v>287</v>
      </c>
      <c r="B184" s="116" t="s">
        <v>529</v>
      </c>
    </row>
    <row r="185" spans="1:2" ht="15.75" x14ac:dyDescent="0.25">
      <c r="A185" s="172" t="s">
        <v>288</v>
      </c>
      <c r="B185" s="173" t="s">
        <v>529</v>
      </c>
    </row>
    <row r="186" spans="1:2" ht="15.75" x14ac:dyDescent="0.25">
      <c r="A186" s="115" t="s">
        <v>514</v>
      </c>
      <c r="B186" s="116" t="s">
        <v>529</v>
      </c>
    </row>
    <row r="187" spans="1:2" ht="15.75" x14ac:dyDescent="0.25">
      <c r="A187" s="172" t="s">
        <v>289</v>
      </c>
      <c r="B187" s="173" t="s">
        <v>529</v>
      </c>
    </row>
    <row r="188" spans="1:2" ht="15.75" x14ac:dyDescent="0.25">
      <c r="A188" s="115" t="s">
        <v>290</v>
      </c>
      <c r="B188" s="116" t="s">
        <v>529</v>
      </c>
    </row>
    <row r="189" spans="1:2" ht="15.75" x14ac:dyDescent="0.25">
      <c r="A189" s="172" t="s">
        <v>291</v>
      </c>
      <c r="B189" s="173" t="s">
        <v>529</v>
      </c>
    </row>
    <row r="190" spans="1:2" ht="15.75" x14ac:dyDescent="0.25">
      <c r="A190" s="115" t="s">
        <v>292</v>
      </c>
      <c r="B190" s="116" t="s">
        <v>529</v>
      </c>
    </row>
    <row r="191" spans="1:2" ht="15.75" x14ac:dyDescent="0.25">
      <c r="A191" s="172" t="s">
        <v>293</v>
      </c>
      <c r="B191" s="173" t="s">
        <v>529</v>
      </c>
    </row>
    <row r="192" spans="1:2" ht="15.75" x14ac:dyDescent="0.25">
      <c r="A192" s="115" t="s">
        <v>468</v>
      </c>
      <c r="B192" s="116" t="s">
        <v>529</v>
      </c>
    </row>
    <row r="193" spans="1:2" ht="15.75" x14ac:dyDescent="0.25">
      <c r="A193" s="172" t="s">
        <v>294</v>
      </c>
      <c r="B193" s="173" t="s">
        <v>529</v>
      </c>
    </row>
    <row r="194" spans="1:2" ht="15.75" x14ac:dyDescent="0.25">
      <c r="A194" s="115" t="s">
        <v>295</v>
      </c>
      <c r="B194" s="116" t="s">
        <v>529</v>
      </c>
    </row>
    <row r="195" spans="1:2" ht="15.75" x14ac:dyDescent="0.25">
      <c r="A195" s="172" t="s">
        <v>296</v>
      </c>
      <c r="B195" s="173" t="s">
        <v>529</v>
      </c>
    </row>
    <row r="196" spans="1:2" ht="15.75" x14ac:dyDescent="0.25">
      <c r="A196" s="115" t="s">
        <v>469</v>
      </c>
      <c r="B196" s="116" t="s">
        <v>529</v>
      </c>
    </row>
    <row r="197" spans="1:2" ht="15.75" x14ac:dyDescent="0.25">
      <c r="A197" s="172" t="s">
        <v>297</v>
      </c>
      <c r="B197" s="173" t="s">
        <v>529</v>
      </c>
    </row>
    <row r="198" spans="1:2" ht="15.75" x14ac:dyDescent="0.25">
      <c r="A198" s="115" t="s">
        <v>298</v>
      </c>
      <c r="B198" s="116" t="s">
        <v>529</v>
      </c>
    </row>
    <row r="199" spans="1:2" ht="15.75" x14ac:dyDescent="0.25">
      <c r="A199" s="172" t="s">
        <v>299</v>
      </c>
      <c r="B199" s="173" t="s">
        <v>529</v>
      </c>
    </row>
    <row r="200" spans="1:2" ht="15.75" x14ac:dyDescent="0.25">
      <c r="A200" s="115" t="s">
        <v>300</v>
      </c>
      <c r="B200" s="116" t="s">
        <v>529</v>
      </c>
    </row>
    <row r="201" spans="1:2" ht="15.75" x14ac:dyDescent="0.25">
      <c r="A201" s="172" t="s">
        <v>301</v>
      </c>
      <c r="B201" s="173" t="s">
        <v>529</v>
      </c>
    </row>
    <row r="202" spans="1:2" ht="15.75" x14ac:dyDescent="0.25">
      <c r="A202" s="115" t="s">
        <v>302</v>
      </c>
      <c r="B202" s="116" t="s">
        <v>529</v>
      </c>
    </row>
    <row r="203" spans="1:2" ht="15.75" x14ac:dyDescent="0.25">
      <c r="A203" s="172" t="s">
        <v>303</v>
      </c>
      <c r="B203" s="173" t="s">
        <v>529</v>
      </c>
    </row>
    <row r="204" spans="1:2" ht="15.75" x14ac:dyDescent="0.25">
      <c r="A204" s="115" t="s">
        <v>304</v>
      </c>
      <c r="B204" s="116" t="s">
        <v>529</v>
      </c>
    </row>
    <row r="205" spans="1:2" ht="15.75" x14ac:dyDescent="0.25">
      <c r="A205" s="172" t="s">
        <v>305</v>
      </c>
      <c r="B205" s="173" t="s">
        <v>529</v>
      </c>
    </row>
    <row r="206" spans="1:2" ht="15.75" x14ac:dyDescent="0.25">
      <c r="A206" s="115" t="s">
        <v>515</v>
      </c>
      <c r="B206" s="116" t="s">
        <v>529</v>
      </c>
    </row>
    <row r="207" spans="1:2" ht="15.75" x14ac:dyDescent="0.25">
      <c r="A207" s="172" t="s">
        <v>306</v>
      </c>
      <c r="B207" s="173" t="s">
        <v>529</v>
      </c>
    </row>
    <row r="208" spans="1:2" ht="15.75" x14ac:dyDescent="0.25">
      <c r="A208" s="115" t="s">
        <v>307</v>
      </c>
      <c r="B208" s="116" t="s">
        <v>529</v>
      </c>
    </row>
    <row r="209" spans="1:2" ht="15.75" x14ac:dyDescent="0.25">
      <c r="A209" s="172" t="s">
        <v>470</v>
      </c>
      <c r="B209" s="173" t="s">
        <v>529</v>
      </c>
    </row>
    <row r="210" spans="1:2" ht="15.75" x14ac:dyDescent="0.25">
      <c r="A210" s="115" t="s">
        <v>308</v>
      </c>
      <c r="B210" s="116" t="s">
        <v>529</v>
      </c>
    </row>
    <row r="211" spans="1:2" ht="15.75" x14ac:dyDescent="0.25">
      <c r="A211" s="172" t="s">
        <v>516</v>
      </c>
      <c r="B211" s="173" t="s">
        <v>529</v>
      </c>
    </row>
    <row r="212" spans="1:2" ht="15.75" x14ac:dyDescent="0.25">
      <c r="A212" s="115" t="s">
        <v>309</v>
      </c>
      <c r="B212" s="116" t="s">
        <v>529</v>
      </c>
    </row>
    <row r="213" spans="1:2" ht="15.75" x14ac:dyDescent="0.25">
      <c r="A213" s="172" t="s">
        <v>310</v>
      </c>
      <c r="B213" s="173" t="s">
        <v>529</v>
      </c>
    </row>
    <row r="214" spans="1:2" ht="15.75" x14ac:dyDescent="0.25">
      <c r="A214" s="115" t="s">
        <v>311</v>
      </c>
      <c r="B214" s="116" t="s">
        <v>529</v>
      </c>
    </row>
    <row r="215" spans="1:2" ht="15.75" x14ac:dyDescent="0.25">
      <c r="A215" s="172" t="s">
        <v>312</v>
      </c>
      <c r="B215" s="173" t="s">
        <v>529</v>
      </c>
    </row>
    <row r="216" spans="1:2" ht="15.75" x14ac:dyDescent="0.25">
      <c r="A216" s="115" t="s">
        <v>313</v>
      </c>
      <c r="B216" s="116" t="s">
        <v>529</v>
      </c>
    </row>
    <row r="217" spans="1:2" ht="15.75" x14ac:dyDescent="0.25">
      <c r="A217" s="172" t="s">
        <v>314</v>
      </c>
      <c r="B217" s="173" t="s">
        <v>529</v>
      </c>
    </row>
    <row r="218" spans="1:2" ht="15.75" x14ac:dyDescent="0.25">
      <c r="A218" s="115" t="s">
        <v>315</v>
      </c>
      <c r="B218" s="116" t="s">
        <v>529</v>
      </c>
    </row>
    <row r="219" spans="1:2" ht="15.75" x14ac:dyDescent="0.25">
      <c r="A219" s="172" t="s">
        <v>316</v>
      </c>
      <c r="B219" s="173" t="s">
        <v>529</v>
      </c>
    </row>
    <row r="220" spans="1:2" ht="15.75" x14ac:dyDescent="0.25">
      <c r="A220" s="115" t="s">
        <v>317</v>
      </c>
      <c r="B220" s="116" t="s">
        <v>529</v>
      </c>
    </row>
    <row r="221" spans="1:2" ht="15.75" x14ac:dyDescent="0.25">
      <c r="A221" s="172" t="s">
        <v>318</v>
      </c>
      <c r="B221" s="173" t="s">
        <v>529</v>
      </c>
    </row>
    <row r="222" spans="1:2" ht="15.75" x14ac:dyDescent="0.25">
      <c r="A222" s="115" t="s">
        <v>319</v>
      </c>
      <c r="B222" s="116" t="s">
        <v>529</v>
      </c>
    </row>
    <row r="223" spans="1:2" ht="15.75" x14ac:dyDescent="0.25">
      <c r="A223" s="172" t="s">
        <v>320</v>
      </c>
      <c r="B223" s="173" t="s">
        <v>529</v>
      </c>
    </row>
    <row r="224" spans="1:2" ht="15.75" x14ac:dyDescent="0.25">
      <c r="A224" s="115" t="s">
        <v>321</v>
      </c>
      <c r="B224" s="116" t="s">
        <v>529</v>
      </c>
    </row>
    <row r="225" spans="1:2" ht="15.75" x14ac:dyDescent="0.25">
      <c r="A225" s="172" t="s">
        <v>322</v>
      </c>
      <c r="B225" s="173" t="s">
        <v>529</v>
      </c>
    </row>
    <row r="226" spans="1:2" ht="15.75" x14ac:dyDescent="0.25">
      <c r="A226" s="115" t="s">
        <v>471</v>
      </c>
      <c r="B226" s="116" t="s">
        <v>529</v>
      </c>
    </row>
    <row r="227" spans="1:2" ht="15.75" x14ac:dyDescent="0.25">
      <c r="A227" s="172" t="s">
        <v>323</v>
      </c>
      <c r="B227" s="173" t="s">
        <v>529</v>
      </c>
    </row>
    <row r="228" spans="1:2" ht="15.75" x14ac:dyDescent="0.25">
      <c r="A228" s="115" t="s">
        <v>324</v>
      </c>
      <c r="B228" s="116" t="s">
        <v>529</v>
      </c>
    </row>
    <row r="229" spans="1:2" ht="15.75" x14ac:dyDescent="0.25">
      <c r="A229" s="172" t="s">
        <v>325</v>
      </c>
      <c r="B229" s="173" t="s">
        <v>529</v>
      </c>
    </row>
    <row r="230" spans="1:2" ht="15.75" x14ac:dyDescent="0.25">
      <c r="A230" s="115" t="s">
        <v>326</v>
      </c>
      <c r="B230" s="116" t="s">
        <v>529</v>
      </c>
    </row>
    <row r="231" spans="1:2" ht="15.75" x14ac:dyDescent="0.25">
      <c r="A231" s="172" t="s">
        <v>327</v>
      </c>
      <c r="B231" s="173" t="s">
        <v>529</v>
      </c>
    </row>
    <row r="232" spans="1:2" ht="15.75" x14ac:dyDescent="0.25">
      <c r="A232" s="115" t="s">
        <v>328</v>
      </c>
      <c r="B232" s="116" t="s">
        <v>529</v>
      </c>
    </row>
    <row r="233" spans="1:2" ht="15.75" x14ac:dyDescent="0.25">
      <c r="A233" s="172" t="s">
        <v>329</v>
      </c>
      <c r="B233" s="173" t="s">
        <v>529</v>
      </c>
    </row>
    <row r="234" spans="1:2" ht="15.75" x14ac:dyDescent="0.25">
      <c r="A234" s="115" t="s">
        <v>330</v>
      </c>
      <c r="B234" s="116" t="s">
        <v>529</v>
      </c>
    </row>
    <row r="235" spans="1:2" ht="15.75" x14ac:dyDescent="0.25">
      <c r="A235" s="172" t="s">
        <v>331</v>
      </c>
      <c r="B235" s="173" t="s">
        <v>529</v>
      </c>
    </row>
    <row r="236" spans="1:2" ht="15.75" x14ac:dyDescent="0.25">
      <c r="A236" s="115" t="s">
        <v>332</v>
      </c>
      <c r="B236" s="116" t="s">
        <v>529</v>
      </c>
    </row>
    <row r="237" spans="1:2" ht="15.75" x14ac:dyDescent="0.25">
      <c r="A237" s="172" t="s">
        <v>517</v>
      </c>
      <c r="B237" s="173" t="s">
        <v>529</v>
      </c>
    </row>
    <row r="238" spans="1:2" ht="15.75" x14ac:dyDescent="0.25">
      <c r="A238" s="115" t="s">
        <v>333</v>
      </c>
      <c r="B238" s="116" t="s">
        <v>529</v>
      </c>
    </row>
    <row r="239" spans="1:2" ht="15.75" x14ac:dyDescent="0.25">
      <c r="A239" s="172" t="s">
        <v>334</v>
      </c>
      <c r="B239" s="173" t="s">
        <v>529</v>
      </c>
    </row>
    <row r="240" spans="1:2" ht="15.75" x14ac:dyDescent="0.25">
      <c r="A240" s="115" t="s">
        <v>472</v>
      </c>
      <c r="B240" s="116" t="s">
        <v>529</v>
      </c>
    </row>
    <row r="241" spans="1:2" ht="15.75" x14ac:dyDescent="0.25">
      <c r="A241" s="172" t="s">
        <v>335</v>
      </c>
      <c r="B241" s="173" t="s">
        <v>529</v>
      </c>
    </row>
    <row r="242" spans="1:2" ht="15.75" x14ac:dyDescent="0.25">
      <c r="A242" s="115" t="s">
        <v>336</v>
      </c>
      <c r="B242" s="116" t="s">
        <v>529</v>
      </c>
    </row>
    <row r="243" spans="1:2" ht="15.75" x14ac:dyDescent="0.25">
      <c r="A243" s="172" t="s">
        <v>518</v>
      </c>
      <c r="B243" s="173" t="s">
        <v>529</v>
      </c>
    </row>
    <row r="244" spans="1:2" ht="15.75" x14ac:dyDescent="0.25">
      <c r="A244" s="115" t="s">
        <v>337</v>
      </c>
      <c r="B244" s="116" t="s">
        <v>529</v>
      </c>
    </row>
    <row r="245" spans="1:2" ht="15.75" x14ac:dyDescent="0.25">
      <c r="A245" s="172" t="s">
        <v>519</v>
      </c>
      <c r="B245" s="173" t="s">
        <v>529</v>
      </c>
    </row>
    <row r="246" spans="1:2" ht="15.75" x14ac:dyDescent="0.25">
      <c r="A246" s="115" t="s">
        <v>338</v>
      </c>
      <c r="B246" s="116" t="s">
        <v>529</v>
      </c>
    </row>
    <row r="247" spans="1:2" ht="15.75" x14ac:dyDescent="0.25">
      <c r="A247" s="172" t="s">
        <v>520</v>
      </c>
      <c r="B247" s="173" t="s">
        <v>529</v>
      </c>
    </row>
    <row r="248" spans="1:2" ht="15.75" x14ac:dyDescent="0.25">
      <c r="A248" s="115" t="s">
        <v>339</v>
      </c>
      <c r="B248" s="116" t="s">
        <v>529</v>
      </c>
    </row>
    <row r="249" spans="1:2" ht="15.75" x14ac:dyDescent="0.25">
      <c r="A249" s="172" t="s">
        <v>473</v>
      </c>
      <c r="B249" s="173" t="s">
        <v>529</v>
      </c>
    </row>
    <row r="250" spans="1:2" ht="15.75" x14ac:dyDescent="0.25">
      <c r="A250" s="115" t="s">
        <v>521</v>
      </c>
      <c r="B250" s="116" t="s">
        <v>529</v>
      </c>
    </row>
    <row r="251" spans="1:2" ht="15.75" x14ac:dyDescent="0.25">
      <c r="A251" s="172" t="s">
        <v>340</v>
      </c>
      <c r="B251" s="173" t="s">
        <v>529</v>
      </c>
    </row>
    <row r="252" spans="1:2" ht="15.75" x14ac:dyDescent="0.25">
      <c r="A252" s="115" t="s">
        <v>341</v>
      </c>
      <c r="B252" s="116" t="s">
        <v>529</v>
      </c>
    </row>
    <row r="253" spans="1:2" ht="15.75" x14ac:dyDescent="0.25">
      <c r="A253" s="172" t="s">
        <v>342</v>
      </c>
      <c r="B253" s="173" t="s">
        <v>529</v>
      </c>
    </row>
    <row r="254" spans="1:2" ht="15.75" x14ac:dyDescent="0.25">
      <c r="A254" s="115" t="s">
        <v>343</v>
      </c>
      <c r="B254" s="116" t="s">
        <v>529</v>
      </c>
    </row>
    <row r="255" spans="1:2" ht="15.75" x14ac:dyDescent="0.25">
      <c r="A255" s="172" t="s">
        <v>474</v>
      </c>
      <c r="B255" s="173" t="s">
        <v>529</v>
      </c>
    </row>
    <row r="256" spans="1:2" ht="15.75" x14ac:dyDescent="0.25">
      <c r="A256" s="115" t="s">
        <v>475</v>
      </c>
      <c r="B256" s="116" t="s">
        <v>529</v>
      </c>
    </row>
    <row r="257" spans="1:2" ht="15.75" x14ac:dyDescent="0.25">
      <c r="A257" s="172" t="s">
        <v>344</v>
      </c>
      <c r="B257" s="173" t="s">
        <v>529</v>
      </c>
    </row>
    <row r="258" spans="1:2" ht="15.75" x14ac:dyDescent="0.25">
      <c r="A258" s="115" t="s">
        <v>345</v>
      </c>
      <c r="B258" s="116" t="s">
        <v>529</v>
      </c>
    </row>
    <row r="259" spans="1:2" ht="15.75" x14ac:dyDescent="0.25">
      <c r="A259" s="172" t="s">
        <v>476</v>
      </c>
      <c r="B259" s="173" t="s">
        <v>529</v>
      </c>
    </row>
    <row r="260" spans="1:2" ht="15.75" x14ac:dyDescent="0.25">
      <c r="A260" s="115" t="s">
        <v>346</v>
      </c>
      <c r="B260" s="116" t="s">
        <v>529</v>
      </c>
    </row>
    <row r="261" spans="1:2" ht="15.75" x14ac:dyDescent="0.25">
      <c r="A261" s="172" t="s">
        <v>347</v>
      </c>
      <c r="B261" s="173" t="s">
        <v>529</v>
      </c>
    </row>
    <row r="262" spans="1:2" ht="15.75" x14ac:dyDescent="0.25">
      <c r="A262" s="115" t="s">
        <v>348</v>
      </c>
      <c r="B262" s="116" t="s">
        <v>529</v>
      </c>
    </row>
    <row r="263" spans="1:2" ht="15.75" x14ac:dyDescent="0.25">
      <c r="A263" s="172" t="s">
        <v>349</v>
      </c>
      <c r="B263" s="173" t="s">
        <v>529</v>
      </c>
    </row>
    <row r="264" spans="1:2" ht="15.75" x14ac:dyDescent="0.25">
      <c r="A264" s="115" t="s">
        <v>477</v>
      </c>
      <c r="B264" s="116" t="s">
        <v>529</v>
      </c>
    </row>
    <row r="265" spans="1:2" ht="15.75" x14ac:dyDescent="0.25">
      <c r="A265" s="172" t="s">
        <v>350</v>
      </c>
      <c r="B265" s="173" t="s">
        <v>529</v>
      </c>
    </row>
    <row r="266" spans="1:2" ht="15.75" x14ac:dyDescent="0.25">
      <c r="A266" s="115" t="s">
        <v>478</v>
      </c>
      <c r="B266" s="116" t="s">
        <v>529</v>
      </c>
    </row>
    <row r="267" spans="1:2" ht="15.75" x14ac:dyDescent="0.25">
      <c r="A267" s="172" t="s">
        <v>351</v>
      </c>
      <c r="B267" s="173" t="s">
        <v>529</v>
      </c>
    </row>
    <row r="268" spans="1:2" ht="15.75" x14ac:dyDescent="0.25">
      <c r="A268" s="115" t="s">
        <v>352</v>
      </c>
      <c r="B268" s="116" t="s">
        <v>529</v>
      </c>
    </row>
    <row r="269" spans="1:2" ht="15.75" x14ac:dyDescent="0.25">
      <c r="A269" s="172" t="s">
        <v>353</v>
      </c>
      <c r="B269" s="173" t="s">
        <v>529</v>
      </c>
    </row>
    <row r="270" spans="1:2" ht="15.75" x14ac:dyDescent="0.25">
      <c r="A270" s="115" t="s">
        <v>354</v>
      </c>
      <c r="B270" s="116" t="s">
        <v>529</v>
      </c>
    </row>
    <row r="271" spans="1:2" ht="15.75" x14ac:dyDescent="0.25">
      <c r="A271" s="172" t="s">
        <v>522</v>
      </c>
      <c r="B271" s="173" t="s">
        <v>529</v>
      </c>
    </row>
    <row r="272" spans="1:2" ht="15.75" x14ac:dyDescent="0.25">
      <c r="A272" s="115" t="s">
        <v>355</v>
      </c>
      <c r="B272" s="116" t="s">
        <v>529</v>
      </c>
    </row>
    <row r="273" spans="1:2" ht="15.75" x14ac:dyDescent="0.25">
      <c r="A273" s="172" t="s">
        <v>356</v>
      </c>
      <c r="B273" s="173" t="s">
        <v>529</v>
      </c>
    </row>
    <row r="274" spans="1:2" ht="15.75" x14ac:dyDescent="0.25">
      <c r="A274" s="115" t="s">
        <v>357</v>
      </c>
      <c r="B274" s="116" t="s">
        <v>529</v>
      </c>
    </row>
    <row r="275" spans="1:2" ht="15.75" x14ac:dyDescent="0.25">
      <c r="A275" s="172" t="s">
        <v>358</v>
      </c>
      <c r="B275" s="173" t="s">
        <v>529</v>
      </c>
    </row>
    <row r="276" spans="1:2" ht="15.75" x14ac:dyDescent="0.25">
      <c r="A276" s="115" t="s">
        <v>359</v>
      </c>
      <c r="B276" s="116" t="s">
        <v>529</v>
      </c>
    </row>
    <row r="277" spans="1:2" ht="15.75" x14ac:dyDescent="0.25">
      <c r="A277" s="172" t="s">
        <v>360</v>
      </c>
      <c r="B277" s="173" t="s">
        <v>529</v>
      </c>
    </row>
    <row r="278" spans="1:2" ht="15.75" x14ac:dyDescent="0.25">
      <c r="A278" s="115"/>
      <c r="B278" s="116"/>
    </row>
  </sheetData>
  <sortState xmlns:xlrd2="http://schemas.microsoft.com/office/spreadsheetml/2017/richdata2" ref="A3:B185">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Process Information</vt:lpstr>
      <vt:lpstr>Schedule</vt:lpstr>
      <vt:lpstr>Questionaire (required)</vt:lpstr>
      <vt:lpstr>Detail pg. 1 (required)</vt:lpstr>
      <vt:lpstr>Categories</vt:lpstr>
      <vt:lpstr>Sheet3</vt:lpstr>
      <vt:lpstr>Detail pg2</vt:lpstr>
      <vt:lpstr>Standing Rules - abridged</vt:lpstr>
      <vt:lpstr>Senator</vt:lpstr>
      <vt:lpstr>Standing Rules - Full Version</vt:lpstr>
      <vt:lpstr>'Detail pg. 1 (required)'!Print_Area</vt:lpstr>
      <vt:lpstr>'Detail pg2'!Print_Area</vt:lpstr>
      <vt:lpstr>'Questionaire (required)'!Print_Area</vt:lpstr>
      <vt:lpstr>'Standing Rules - abridged'!Print_Area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Ian May</cp:lastModifiedBy>
  <cp:lastPrinted>2019-07-10T22:31:18Z</cp:lastPrinted>
  <dcterms:created xsi:type="dcterms:W3CDTF">2014-02-06T21:51:40Z</dcterms:created>
  <dcterms:modified xsi:type="dcterms:W3CDTF">2021-09-07T16:46:57Z</dcterms:modified>
</cp:coreProperties>
</file>