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autoCompressPictures="0" defaultThemeVersion="124226"/>
  <mc:AlternateContent xmlns:mc="http://schemas.openxmlformats.org/markup-compatibility/2006">
    <mc:Choice Requires="x15">
      <x15ac:absPath xmlns:x15ac="http://schemas.microsoft.com/office/spreadsheetml/2010/11/ac" url="Q:\SGAO\SGAO\ASUNM\Appropriations\Spring 2026\"/>
    </mc:Choice>
  </mc:AlternateContent>
  <xr:revisionPtr revIDLastSave="0" documentId="13_ncr:1_{1F987E96-8216-4A50-AE24-EA58DCEC57B4}" xr6:coauthVersionLast="47" xr6:coauthVersionMax="47" xr10:uidLastSave="{00000000-0000-0000-0000-000000000000}"/>
  <bookViews>
    <workbookView xWindow="-76920" yWindow="-1530" windowWidth="38640" windowHeight="21120" activeTab="1" xr2:uid="{00000000-000D-0000-FFFF-FFFF00000000}"/>
  </bookViews>
  <sheets>
    <sheet name="Process Information" sheetId="11" r:id="rId1"/>
    <sheet name="Standing Rules" sheetId="5" r:id="rId2"/>
    <sheet name="Schedule" sheetId="14" r:id="rId3"/>
    <sheet name="Spending Categories" sheetId="23" r:id="rId4"/>
    <sheet name="Sponsoring Senators" sheetId="19" r:id="rId5"/>
    <sheet name="Questionaire (required)" sheetId="21" r:id="rId6"/>
    <sheet name="Detail pg. 1 (required)" sheetId="4" r:id="rId7"/>
    <sheet name="Categories" sheetId="2" state="hidden" r:id="rId8"/>
    <sheet name="Sheet3" sheetId="3" state="hidden" r:id="rId9"/>
    <sheet name="Detail pg2 (if needed)" sheetId="17" r:id="rId10"/>
  </sheets>
  <externalReferences>
    <externalReference r:id="rId11"/>
  </externalReferences>
  <definedNames>
    <definedName name="FC_1">'[1]SALARIES Budget Detail Sheet #1'!$M$30</definedName>
    <definedName name="FC_2">'[1]Budget Detail Sheet #2'!$M$30</definedName>
    <definedName name="FC_3">'[1]Budget Detail Sheet #3'!$M$30</definedName>
    <definedName name="FC_4">'[1]Budget Detail Sheet # 4'!$M$30</definedName>
    <definedName name="FC_5">'[1]Budget Detail Sheet # 5'!$M$30</definedName>
    <definedName name="FC_6">'[1]Budget Detail Sheet # 6'!$M$30</definedName>
    <definedName name="FC_7">'[1]Budget Detail Sheet #7'!$M$30</definedName>
    <definedName name="FCsub1">'[1]SALARIES Budget Detail Sheet #1'!$L$29</definedName>
    <definedName name="FCsub2">'[1]Budget Detail Sheet #2'!$L$29</definedName>
    <definedName name="FCsub3">'[1]Budget Detail Sheet #3'!$L$29</definedName>
    <definedName name="FCsub4">'[1]Budget Detail Sheet # 4'!$L$29</definedName>
    <definedName name="FCsub5">'[1]Budget Detail Sheet # 5'!$L$29</definedName>
    <definedName name="FCsub6">'[1]Budget Detail Sheet # 6'!$L$29</definedName>
    <definedName name="FCsub7">'[1]Budget Detail Sheet #7'!$L$29</definedName>
    <definedName name="_xlnm.Print_Area" localSheetId="6">'Detail pg. 1 (required)'!$A$2:$P$82</definedName>
    <definedName name="_xlnm.Print_Area" localSheetId="9">'Detail pg2 (if needed)'!$A$2:$P$83</definedName>
    <definedName name="_xlnm.Print_Area" localSheetId="1">'Standing Rules'!$A$1:$D$38</definedName>
    <definedName name="subtotal1">'[1]SALARIES Budget Detail Sheet #1'!$K$30</definedName>
    <definedName name="subtotal2">'[1]Budget Detail Sheet #2'!$K$30</definedName>
    <definedName name="subtotal3">'[1]Budget Detail Sheet #3'!$K$30</definedName>
    <definedName name="subtotal4">'[1]Budget Detail Sheet # 4'!$K$30</definedName>
    <definedName name="subtotal5">'[1]Budget Detail Sheet # 5'!$K$30</definedName>
    <definedName name="subtotal6">'[1]Budget Detail Sheet # 6'!$K$30</definedName>
    <definedName name="subtotal7">'[1]Budget Detail Sheet #7'!$K$30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17" l="1"/>
  <c r="M8" i="4"/>
  <c r="M43" i="4"/>
  <c r="O57" i="4"/>
  <c r="O8" i="4"/>
  <c r="A2" i="17"/>
  <c r="A2" i="4"/>
  <c r="P77" i="4"/>
  <c r="M64" i="17" l="1"/>
  <c r="O64" i="17" s="1"/>
  <c r="M57" i="17"/>
  <c r="O57" i="17" s="1"/>
  <c r="M50" i="17"/>
  <c r="O50" i="17" s="1"/>
  <c r="O43" i="17"/>
  <c r="M36" i="17"/>
  <c r="O36" i="17" s="1"/>
  <c r="M29" i="17"/>
  <c r="O29" i="17" s="1"/>
  <c r="M22" i="17"/>
  <c r="O22" i="17" s="1"/>
  <c r="M15" i="17"/>
  <c r="O15" i="17" s="1"/>
  <c r="M8" i="17"/>
  <c r="O8" i="17" s="1"/>
  <c r="P76" i="17" l="1"/>
  <c r="P76" i="4"/>
  <c r="P78" i="4" s="1"/>
  <c r="P78" i="17" s="1"/>
  <c r="M64" i="4"/>
  <c r="O64" i="4" s="1"/>
  <c r="M50" i="4"/>
  <c r="O50" i="4" s="1"/>
  <c r="P77" i="17"/>
  <c r="M72" i="17"/>
  <c r="O72" i="17" s="1"/>
  <c r="M22" i="4"/>
  <c r="O22" i="4" s="1"/>
  <c r="M72" i="4"/>
  <c r="O72" i="4" s="1"/>
  <c r="M57" i="4"/>
  <c r="O43" i="4"/>
  <c r="M36" i="4"/>
  <c r="O36" i="4" s="1"/>
  <c r="M29" i="4"/>
  <c r="O29" i="4" s="1"/>
  <c r="M15" i="4"/>
  <c r="O15" i="4" s="1"/>
  <c r="I21" i="3"/>
  <c r="K21" i="3" s="1"/>
  <c r="M21" i="3" s="1"/>
  <c r="K4" i="3"/>
  <c r="M4" i="3" s="1"/>
  <c r="K5" i="3"/>
  <c r="M5" i="3" s="1"/>
  <c r="K6" i="3"/>
  <c r="M6" i="3" s="1"/>
  <c r="K7" i="3"/>
  <c r="M7" i="3" s="1"/>
  <c r="K8" i="3"/>
  <c r="M8" i="3" s="1"/>
  <c r="K9" i="3"/>
  <c r="M9" i="3" s="1"/>
  <c r="K10" i="3"/>
  <c r="M10" i="3" s="1"/>
  <c r="K11" i="3"/>
  <c r="M11" i="3" s="1"/>
  <c r="K12" i="3"/>
  <c r="M12" i="3" s="1"/>
  <c r="K13" i="3"/>
  <c r="M13" i="3" s="1"/>
  <c r="K14" i="3"/>
  <c r="M14" i="3" s="1"/>
  <c r="K15" i="3"/>
  <c r="M15" i="3" s="1"/>
  <c r="K16" i="3"/>
  <c r="M16" i="3" s="1"/>
  <c r="K17" i="3"/>
  <c r="M17" i="3" s="1"/>
  <c r="K18" i="3"/>
  <c r="M18" i="3" s="1"/>
  <c r="K19" i="3"/>
  <c r="M19" i="3" s="1"/>
  <c r="K20" i="3"/>
  <c r="M20" i="3" s="1"/>
  <c r="L22" i="3"/>
  <c r="P79" i="17" l="1"/>
  <c r="G77" i="17"/>
  <c r="M22" i="3"/>
  <c r="G77" i="4"/>
  <c r="K22" i="3"/>
  <c r="H72" i="21" l="1"/>
  <c r="G7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H72" authorId="0" shapeId="0" xr:uid="{724CDB6B-7C36-4D0B-83C9-B6AAC1DD42EC}">
      <text>
        <r>
          <rPr>
            <b/>
            <sz val="9"/>
            <color indexed="81"/>
            <rFont val="Tahoma"/>
            <family val="2"/>
          </rPr>
          <t xml:space="preserve">The total will display what you have entered on the "Detail" sheet.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M7" authorId="0" shapeId="0" xr:uid="{00000000-0006-0000-0300-000001000000}">
      <text>
        <r>
          <rPr>
            <b/>
            <sz val="9"/>
            <color rgb="FFFF0000"/>
            <rFont val="Tahoma"/>
            <family val="2"/>
          </rPr>
          <t>Please note:</t>
        </r>
        <r>
          <rPr>
            <b/>
            <sz val="9"/>
            <color rgb="FF000000"/>
            <rFont val="Tahoma"/>
            <family val="2"/>
          </rPr>
          <t xml:space="preserve">
</t>
        </r>
        <r>
          <rPr>
            <b/>
            <sz val="9"/>
            <color rgb="FF000000"/>
            <rFont val="Tahoma"/>
            <family val="2"/>
          </rPr>
          <t>You MUST enter a unit price and # of units for total price to calculate.</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M7" authorId="0" shapeId="0" xr:uid="{4BE433C1-5A8D-4F3D-BB7B-44DD7EEA3FA9}">
      <text>
        <r>
          <rPr>
            <b/>
            <sz val="9"/>
            <color indexed="10"/>
            <rFont val="Tahoma"/>
            <family val="2"/>
          </rPr>
          <t>Please note:</t>
        </r>
        <r>
          <rPr>
            <b/>
            <sz val="9"/>
            <color indexed="81"/>
            <rFont val="Tahoma"/>
            <family val="2"/>
          </rPr>
          <t xml:space="preserve">
You MUST enter a unit price and # of units for total price to calculate.</t>
        </r>
        <r>
          <rPr>
            <sz val="9"/>
            <color indexed="81"/>
            <rFont val="Tahoma"/>
            <family val="2"/>
          </rPr>
          <t xml:space="preserve">
</t>
        </r>
      </text>
    </comment>
  </commentList>
</comments>
</file>

<file path=xl/sharedStrings.xml><?xml version="1.0" encoding="utf-8"?>
<sst xmlns="http://schemas.openxmlformats.org/spreadsheetml/2006/main" count="483" uniqueCount="245">
  <si>
    <t xml:space="preserve">Name of Organization </t>
  </si>
  <si>
    <t xml:space="preserve">Date </t>
  </si>
  <si>
    <t>Campus Address</t>
  </si>
  <si>
    <t>Primary Contact Name</t>
  </si>
  <si>
    <t>Phone Number</t>
  </si>
  <si>
    <t xml:space="preserve">Email Address </t>
  </si>
  <si>
    <t>Secondary Contact Name</t>
  </si>
  <si>
    <t xml:space="preserve">CONTACT INFORMATION </t>
  </si>
  <si>
    <t>The student group requesting appropriation funding:</t>
  </si>
  <si>
    <t>Please visit the Student Government Accounting Office for more information about your student organization account.</t>
  </si>
  <si>
    <t>TOTAL APPROPRIATION REQUEST AMOUNT:</t>
  </si>
  <si>
    <t>Category:</t>
  </si>
  <si>
    <t xml:space="preserve">Click to show categories </t>
  </si>
  <si>
    <t xml:space="preserve">DETAILED DESCRIPTION </t>
  </si>
  <si>
    <t xml:space="preserve">Unit Price </t>
  </si>
  <si>
    <t xml:space="preserve">Total Price </t>
  </si>
  <si>
    <t xml:space="preserve">SGAO Use Only </t>
  </si>
  <si>
    <t>Category</t>
  </si>
  <si>
    <t>Detailed Description</t>
  </si>
  <si>
    <t>Unit Cost</t>
  </si>
  <si>
    <t>Total Units</t>
  </si>
  <si>
    <t>Total</t>
  </si>
  <si>
    <t>Finance Committee Use Only</t>
  </si>
  <si>
    <t>Committee Use Only</t>
  </si>
  <si>
    <t>UNM Foundation Surcharge</t>
  </si>
  <si>
    <t xml:space="preserve">PageTotal </t>
  </si>
  <si>
    <t>Abridged Summary of Finance Committee Standing Rules</t>
  </si>
  <si>
    <t>Travel- Gas Mileage</t>
  </si>
  <si>
    <t>Individual or group membership dues</t>
  </si>
  <si>
    <t xml:space="preserve">Traveling or moblie technology </t>
  </si>
  <si>
    <t xml:space="preserve">Type of Request </t>
  </si>
  <si>
    <t># of Units</t>
  </si>
  <si>
    <t xml:space="preserve">Recommended </t>
  </si>
  <si>
    <t>Office Supplies</t>
  </si>
  <si>
    <t>Educational Supplies</t>
  </si>
  <si>
    <t>Save ONLY as an Excel file.</t>
  </si>
  <si>
    <t>Total Recommended</t>
  </si>
  <si>
    <t>Please select and describe what your student group is requestiong funds for:</t>
  </si>
  <si>
    <t>Difference</t>
  </si>
  <si>
    <t xml:space="preserve">Please Note:  </t>
  </si>
  <si>
    <t>Number of Active Members</t>
  </si>
  <si>
    <t>Undergraduate</t>
  </si>
  <si>
    <t>Graduate</t>
  </si>
  <si>
    <t>Other</t>
  </si>
  <si>
    <r>
      <t>STUDENT ORGANIZATION INFORMATION    (</t>
    </r>
    <r>
      <rPr>
        <b/>
        <sz val="9"/>
        <color theme="1"/>
        <rFont val="Calibri"/>
        <family val="2"/>
        <scheme val="minor"/>
      </rPr>
      <t>Please select all of the following that apply).</t>
    </r>
  </si>
  <si>
    <t>Please refer to the Standing Rules tab to ensure you are in compliance!</t>
  </si>
  <si>
    <t>Honorarium (cannot be paid to UNM employees or students)</t>
  </si>
  <si>
    <t>*15 Passenger Van (Unallowable per UNM policy)</t>
  </si>
  <si>
    <t>Website or Facebook page (paste link)</t>
  </si>
  <si>
    <t xml:space="preserve">     </t>
  </si>
  <si>
    <t xml:space="preserve">    One-time capital outlay (e.g., Computer)</t>
  </si>
  <si>
    <t xml:space="preserve">     Travel</t>
  </si>
  <si>
    <t>Groups unable to attend their scheduled hearing must provide the Finance Chair (asunmfin@unm.edu) with 24 hour noctice.</t>
  </si>
  <si>
    <t xml:space="preserve">TOTAL APPROPRIATION REQUEST: </t>
  </si>
  <si>
    <t>Requests that are not represented at their scheduled Finance Committee Hearing will be passed at zero ($0) dollars.</t>
  </si>
  <si>
    <r>
      <t xml:space="preserve">(asunmfin@unm.edu) </t>
    </r>
    <r>
      <rPr>
        <u/>
        <sz val="11"/>
        <color rgb="FF0000FF"/>
        <rFont val="Calibri"/>
        <family val="2"/>
        <scheme val="minor"/>
      </rPr>
      <t xml:space="preserve">no later than </t>
    </r>
    <r>
      <rPr>
        <b/>
        <u/>
        <sz val="11"/>
        <color rgb="FF0000FF"/>
        <rFont val="Calibri"/>
        <family val="2"/>
        <scheme val="minor"/>
      </rPr>
      <t>5:00 PM ON THE FRIDAY</t>
    </r>
    <r>
      <rPr>
        <u/>
        <sz val="11"/>
        <color rgb="FF0000FF"/>
        <rFont val="Calibri"/>
        <family val="2"/>
        <scheme val="minor"/>
      </rPr>
      <t xml:space="preserve"> </t>
    </r>
    <r>
      <rPr>
        <b/>
        <u/>
        <sz val="11"/>
        <color rgb="FF0000FF"/>
        <rFont val="Calibri"/>
        <family val="2"/>
        <scheme val="minor"/>
      </rPr>
      <t>BEFORE</t>
    </r>
    <r>
      <rPr>
        <u/>
        <sz val="11"/>
        <color rgb="FF0000FF"/>
        <rFont val="Calibri"/>
        <family val="2"/>
        <scheme val="minor"/>
      </rPr>
      <t xml:space="preserve"> the scheduled committee meeting</t>
    </r>
    <r>
      <rPr>
        <sz val="11"/>
        <color rgb="FF0000FF"/>
        <rFont val="Calibri"/>
        <family val="2"/>
        <scheme val="minor"/>
      </rPr>
      <t>.</t>
    </r>
  </si>
  <si>
    <t xml:space="preserve">$0 - NOT FUNDED </t>
  </si>
  <si>
    <t>Defined as an organization that has NOT received funding in the past two semesters.</t>
  </si>
  <si>
    <t>New Student Organization</t>
  </si>
  <si>
    <t>Professional Services (speaker, trainer, entertainer, etc.)</t>
  </si>
  <si>
    <r>
      <t>Sponsoring Senator (</t>
    </r>
    <r>
      <rPr>
        <i/>
        <sz val="11"/>
        <color rgb="FF0000FF"/>
        <rFont val="Calibri"/>
        <family val="2"/>
      </rPr>
      <t>select from Senator tab</t>
    </r>
    <r>
      <rPr>
        <sz val="11"/>
        <color theme="1"/>
        <rFont val="Calibri"/>
        <family val="2"/>
        <scheme val="minor"/>
      </rPr>
      <t>)</t>
    </r>
  </si>
  <si>
    <t>For travel requests, please list the names of students traveling from your organization</t>
  </si>
  <si>
    <t>How were these students selected for travel on behalf of your organziation?</t>
  </si>
  <si>
    <t>Total (pg. 1)</t>
  </si>
  <si>
    <t>Surcharge (pg.1)</t>
  </si>
  <si>
    <t>Total (pg. 2)</t>
  </si>
  <si>
    <t>Surcharge (pg.2)</t>
  </si>
  <si>
    <t xml:space="preserve">TOTAL APPROPRIATION REQUEST (pg. 2): </t>
  </si>
  <si>
    <t/>
  </si>
  <si>
    <t>Conference / Registration / Entry Fees</t>
  </si>
  <si>
    <t xml:space="preserve">Use drop-down to show categories </t>
  </si>
  <si>
    <t>Save file with your organization's name, e.g., The Lobo Club</t>
  </si>
  <si>
    <t>If your student group received previous funding (Budget or Appropriation) from ASUNM, please provide information regarding</t>
  </si>
  <si>
    <r>
      <rPr>
        <b/>
        <sz val="11"/>
        <color theme="1"/>
        <rFont val="Calibri"/>
        <family val="2"/>
      </rPr>
      <t>(1)</t>
    </r>
    <r>
      <rPr>
        <sz val="11"/>
        <color theme="1"/>
        <rFont val="Calibri"/>
        <family val="2"/>
        <scheme val="minor"/>
      </rPr>
      <t xml:space="preserve"> appropriation or budget {or both}, (2) the amount approved, </t>
    </r>
    <r>
      <rPr>
        <b/>
        <sz val="11"/>
        <color theme="1"/>
        <rFont val="Calibri"/>
        <family val="2"/>
        <scheme val="minor"/>
      </rPr>
      <t>(3)</t>
    </r>
    <r>
      <rPr>
        <sz val="11"/>
        <color theme="1"/>
        <rFont val="Calibri"/>
        <family val="2"/>
        <scheme val="minor"/>
      </rPr>
      <t xml:space="preserve"> the semester applied, and </t>
    </r>
    <r>
      <rPr>
        <b/>
        <sz val="11"/>
        <color theme="1"/>
        <rFont val="Calibri"/>
        <family val="2"/>
        <scheme val="minor"/>
      </rPr>
      <t>(4)</t>
    </r>
    <r>
      <rPr>
        <sz val="11"/>
        <color theme="1"/>
        <rFont val="Calibri"/>
        <family val="2"/>
        <scheme val="minor"/>
      </rPr>
      <t xml:space="preserve"> why additional funding is necessary:</t>
    </r>
  </si>
  <si>
    <t xml:space="preserve">The full version of the standing rules can be found here: </t>
  </si>
  <si>
    <t>http://asunm.unm.edu/government/governing-documents.html</t>
  </si>
  <si>
    <t>Sponsoring Senators</t>
  </si>
  <si>
    <t xml:space="preserve">All ASUNM Senators are assigned to represent the interests and needs of student organizations with undergraduate members.  These Sponsoring Senators can be a valuable resource for your group with help completing appropriation requests, submitting budget requests, drafting legislation, advocacy, and much more.  Every Senator has office hours in the ASUNM Office and should be accessible via email.  If you are having problems reaching your Senator, please let the ASUNM Vice President know - asunmvp@unm.edu.  Sponsoring Senators are assigned at the end of the chartering process in the fall semester (usually late September) and at the beginning of the spring semester (usually early February).  If you need assistance before a Sponsoring Senator is assigned to your organization, please reach out the ASUNM Vice President - asunmvp@unm.edu.  Below is the link to the list of chartered student organizations that indicated undergraduates in their membership and their Sponsoring Senators. </t>
  </si>
  <si>
    <t>http://asunm.unm.edu/government/vicepresidentoffice/sponsoring-senators.html</t>
  </si>
  <si>
    <t xml:space="preserve">          One-time expenditure (e.g., Event)</t>
  </si>
  <si>
    <t>3140 - Computer Software</t>
  </si>
  <si>
    <t>3100 - Office Supplies</t>
  </si>
  <si>
    <t>3150 - Computer Supplies</t>
  </si>
  <si>
    <t>3180 - Non-Capital Equipment &lt;$5,001</t>
  </si>
  <si>
    <t>3189 - Tagged Non-Capital Equipment &lt;$5,001</t>
  </si>
  <si>
    <t>31B0 - Food F&amp;A Unallowable Gen</t>
  </si>
  <si>
    <t>31C0 – Dues &amp; Memberships</t>
  </si>
  <si>
    <t>31J0 - Parking Permits Gen</t>
  </si>
  <si>
    <t>31K0 - Postage Gen</t>
  </si>
  <si>
    <t>31L0 - Printing Supplies Gen</t>
  </si>
  <si>
    <t>37Y0 - Supply Costs F&amp;A Unallowable</t>
  </si>
  <si>
    <t>4020 - Student Awards Gen</t>
  </si>
  <si>
    <t>4021 - Awards - Foreign Payee</t>
  </si>
  <si>
    <t>4060 - Scholarships Fellowships Gen</t>
  </si>
  <si>
    <t>45Z0 - Student Costs Other Gen</t>
  </si>
  <si>
    <t>6000 - Telecom Charges Gen</t>
  </si>
  <si>
    <t>6020 - Long Distance Gen</t>
  </si>
  <si>
    <t>6060 - Voice Mail Box Gen</t>
  </si>
  <si>
    <t>63A0 - Conference Fee's</t>
  </si>
  <si>
    <t>63A1 - Event Fee's</t>
  </si>
  <si>
    <t>63B0 - Rental Fees Gen</t>
  </si>
  <si>
    <t>63B1 - Media Rentals</t>
  </si>
  <si>
    <t>63C0 - Copying Gen</t>
  </si>
  <si>
    <t>63E0` - Honoraria Gen</t>
  </si>
  <si>
    <t>6350 - Promotional Exp F&amp;A Unallowable Gen</t>
  </si>
  <si>
    <t>69Z0 - Other Professional Services Gen</t>
  </si>
  <si>
    <t>7060 - Facility Rent Expense Gen</t>
  </si>
  <si>
    <t>70D0 - Equipment Repairs Maintenance Gen</t>
  </si>
  <si>
    <t>8000 - Banking Fee's</t>
  </si>
  <si>
    <t>8060 - Other Operating Costs Gen</t>
  </si>
  <si>
    <t>4080 - Student Travel - Airfare/Train/Rental/12 Passenger Van</t>
  </si>
  <si>
    <t xml:space="preserve">4080 - Student Travel- Gas Mileage </t>
  </si>
  <si>
    <t>4080 - Student Travel - (Over night) - Per Diem (Food/lodging)</t>
  </si>
  <si>
    <t>4080 - Student Travel (Travel day)- Per Diem (food/lodging)</t>
  </si>
  <si>
    <t>Desktop Computer</t>
  </si>
  <si>
    <t>Travel  - Per Diem (lodging and meals)</t>
  </si>
  <si>
    <t>Food / Refreshments (events)</t>
  </si>
  <si>
    <t>Food / Refreshments (organization meetings)</t>
  </si>
  <si>
    <t>Printing Supplies</t>
  </si>
  <si>
    <t xml:space="preserve">69Y0 - Advertising </t>
  </si>
  <si>
    <t>EXPENSE CATEGORIES</t>
  </si>
  <si>
    <t>Acct code</t>
  </si>
  <si>
    <t>Description</t>
  </si>
  <si>
    <t>What can be purchased/billed to this acct code.</t>
  </si>
  <si>
    <t>Office Suplies Gen</t>
  </si>
  <si>
    <t>Paper products, writing materials, and miscellaneous supplies used in administrative Office functions. Also, includes inventory of low-cost office accessories, such as staplers, tape dispenser, etc.</t>
  </si>
  <si>
    <t>Books Periodicals Gen</t>
  </si>
  <si>
    <t>Educational/Instructional (Magazines, books, referance materials. Not practice exams.) Must have space on campus.</t>
  </si>
  <si>
    <t>Computer Software Gen</t>
  </si>
  <si>
    <t>Adobe, Award Spring, Canva, or any type of computer software, etc.</t>
  </si>
  <si>
    <t>Computer Supplies &lt;$5,001</t>
  </si>
  <si>
    <t>Monitors, key boards, mouse, web-cam, headphones, mics, etc</t>
  </si>
  <si>
    <t>Non Capital Equipment &lt;$5,001</t>
  </si>
  <si>
    <t>Printers</t>
  </si>
  <si>
    <t>Tagged Non-Capital Equipmnt &lt;$5,001</t>
  </si>
  <si>
    <t>Computers &amp; laptops</t>
  </si>
  <si>
    <t>31B0</t>
  </si>
  <si>
    <t>Food F&amp;A Unallowable Gen</t>
  </si>
  <si>
    <t>Food for events and meetings</t>
  </si>
  <si>
    <t>31C0</t>
  </si>
  <si>
    <t>Dues</t>
  </si>
  <si>
    <t>Annual membership dues</t>
  </si>
  <si>
    <t>31J0</t>
  </si>
  <si>
    <t>Parking Permits Gen</t>
  </si>
  <si>
    <t>UNM Parking permits</t>
  </si>
  <si>
    <t>31K0</t>
  </si>
  <si>
    <t>Postage Gen</t>
  </si>
  <si>
    <t>Stamps</t>
  </si>
  <si>
    <t>31L0</t>
  </si>
  <si>
    <t>Printing Supplies Gen</t>
  </si>
  <si>
    <t>Ink and printer paper</t>
  </si>
  <si>
    <t>31N0</t>
  </si>
  <si>
    <t>Uniforms Apparel Gen</t>
  </si>
  <si>
    <t>Sports team Uniforms</t>
  </si>
  <si>
    <t>37Y0</t>
  </si>
  <si>
    <t>Supply Costs F&amp;A Unallowable</t>
  </si>
  <si>
    <r>
      <t xml:space="preserve">Non-office supplies - paper plates, napkins, plasticware, utencils, event decorations, craft supplies, </t>
    </r>
    <r>
      <rPr>
        <b/>
        <sz val="12"/>
        <color rgb="FFFF0000"/>
        <rFont val="Times New Roman"/>
        <family val="1"/>
      </rPr>
      <t>Sports Team Equipment/supplies</t>
    </r>
    <r>
      <rPr>
        <sz val="12"/>
        <rFont val="Times New Roman"/>
        <family val="1"/>
      </rPr>
      <t>, etc.</t>
    </r>
  </si>
  <si>
    <t>Student Awards Gen</t>
  </si>
  <si>
    <t>Domectic student scholarships</t>
  </si>
  <si>
    <t>Awards - Foreign Payee</t>
  </si>
  <si>
    <t>International Student Scholarships</t>
  </si>
  <si>
    <t>Scholarships Fellowships Gen</t>
  </si>
  <si>
    <t>Stipends</t>
  </si>
  <si>
    <t>Student Travel</t>
  </si>
  <si>
    <t>Travel expenses: Air, hotel, ground transportation, gas</t>
  </si>
  <si>
    <t>45Z0</t>
  </si>
  <si>
    <t>Student Costs Other Gen</t>
  </si>
  <si>
    <r>
      <t xml:space="preserve">Gifts &amp; Gift cards </t>
    </r>
    <r>
      <rPr>
        <sz val="12"/>
        <color rgb="FFFF0000"/>
        <rFont val="Times New Roman"/>
        <family val="1"/>
      </rPr>
      <t>(</t>
    </r>
    <r>
      <rPr>
        <b/>
        <sz val="12"/>
        <color rgb="FFFF0000"/>
        <rFont val="Times New Roman"/>
        <family val="1"/>
      </rPr>
      <t>Self-gen Funds ONLY)</t>
    </r>
  </si>
  <si>
    <t>Telecom Charges Gen</t>
  </si>
  <si>
    <t>Phone line</t>
  </si>
  <si>
    <t>Long Distance Gen</t>
  </si>
  <si>
    <t>Long distance charges</t>
  </si>
  <si>
    <t>Voice Mail Box Gen</t>
  </si>
  <si>
    <t>monthly voicemail charge</t>
  </si>
  <si>
    <t>63A0</t>
  </si>
  <si>
    <t>Conference Fee's</t>
  </si>
  <si>
    <t>Cost to attend the conference/tournament registration . Not to include travel expenses, see Student Travel.</t>
  </si>
  <si>
    <t>63A1</t>
  </si>
  <si>
    <t>Event Fee's</t>
  </si>
  <si>
    <t xml:space="preserve">Tickets for football, soccer, basketball, Meow Wolf, Zoo, Balloon fiesta, or Museum etc. </t>
  </si>
  <si>
    <t>63B0</t>
  </si>
  <si>
    <t>Rental Fees Gen</t>
  </si>
  <si>
    <t>Misc. rental fee's (Excluding equipment &amp; Media rentals)</t>
  </si>
  <si>
    <t>63B1</t>
  </si>
  <si>
    <t>Media Rentals</t>
  </si>
  <si>
    <t>Video, DVD, Reel to Reel.</t>
  </si>
  <si>
    <t>63C0</t>
  </si>
  <si>
    <t>Copying Gen</t>
  </si>
  <si>
    <t>UNM copy center, printing kiosk on campus, cost to have flyers printed (not designed)</t>
  </si>
  <si>
    <t>63E0`</t>
  </si>
  <si>
    <t>Honoraria Gen</t>
  </si>
  <si>
    <t>Individual of special achievement or renown status. (Guest Speakers) Ask your Accountant and prepare prior to your event.</t>
  </si>
  <si>
    <t>63T2</t>
  </si>
  <si>
    <t>UNM Police</t>
  </si>
  <si>
    <t>UNM PD security @ events</t>
  </si>
  <si>
    <t>Promotional Exp F&amp;A Unallowable Gen</t>
  </si>
  <si>
    <t>Custom printing/Recruitment (SWAG) t-shirts, banners, Stickers, tumblers, mugs. Bags/totes, etc</t>
  </si>
  <si>
    <t>69Y0</t>
  </si>
  <si>
    <t>Advertiment</t>
  </si>
  <si>
    <t>Advertising/public relations, fund raising/development, and Student activities. (Daily Lobo/Social media)</t>
  </si>
  <si>
    <t>69Z0</t>
  </si>
  <si>
    <t>Other Professional Services Gen</t>
  </si>
  <si>
    <t>DJ's, Artists of any kind including but not limited to designers, Cultural dancers, Spiritual healers, etc.</t>
  </si>
  <si>
    <t>Facilities</t>
  </si>
  <si>
    <t>UNM Facilities</t>
  </si>
  <si>
    <t>Facility Rent Expense Gen</t>
  </si>
  <si>
    <t>Room Space, Banquet hall, Ice rink, party rooms, etc.</t>
  </si>
  <si>
    <t>70D0</t>
  </si>
  <si>
    <t>Equipment Repairs Maintenance Gen</t>
  </si>
  <si>
    <t xml:space="preserve">Repair &amp; Maintenance of large equipment. </t>
  </si>
  <si>
    <t>Banking Fee's</t>
  </si>
  <si>
    <t>4% Fee associated with a Marketplace/TouchNet Store</t>
  </si>
  <si>
    <t>Interdepartmental Support</t>
  </si>
  <si>
    <t>Transfer of funds from ASUNM, GPSA, or other UNM dept after 3rd week of March.</t>
  </si>
  <si>
    <t>Other Operating Costs Gen</t>
  </si>
  <si>
    <r>
      <t>WBD,Homecoming, Red Rally, Lobo Day, co-spons, fiestas, etc.</t>
    </r>
    <r>
      <rPr>
        <b/>
        <sz val="12"/>
        <color rgb="FFFF0000"/>
        <rFont val="Times New Roman"/>
        <family val="1"/>
      </rPr>
      <t xml:space="preserve"> (AGENCIES ONLY)</t>
    </r>
  </si>
  <si>
    <t>80K2</t>
  </si>
  <si>
    <t>Foundation Surcharge</t>
  </si>
  <si>
    <t>.5% tax on all exdpenditures.</t>
  </si>
  <si>
    <t>Reason for cut/reduction</t>
  </si>
  <si>
    <t>Advertisement (Daily Lobo or Social media Ads)</t>
  </si>
  <si>
    <t>ASUNM funding prohibits groups from violating the anti-donation clause which states groups cannot use funding to spend, give away, or allow free use of university resources to benefit other organizations or individuals. This includes but is not limited to financial assets (cash), property (supplies, equipment, or furniture), provided services, and employee paid work time.</t>
  </si>
  <si>
    <t>***  Failure to do so will result in a 80% reduction of request. $400 max  ***</t>
  </si>
  <si>
    <t>Travel- Airfare (Quotes for 3 different airlines)</t>
  </si>
  <si>
    <r>
      <t xml:space="preserve">UNM </t>
    </r>
    <r>
      <rPr>
        <b/>
        <i/>
        <sz val="11"/>
        <color rgb="FFC00000"/>
        <rFont val="Calibri"/>
        <family val="2"/>
      </rPr>
      <t>does</t>
    </r>
    <r>
      <rPr>
        <i/>
        <sz val="11"/>
        <color rgb="FFC00000"/>
        <rFont val="Calibri"/>
        <family val="2"/>
        <scheme val="minor"/>
      </rPr>
      <t xml:space="preserve"> allow 12 passenger vehicles</t>
    </r>
  </si>
  <si>
    <r>
      <t xml:space="preserve">70% </t>
    </r>
    <r>
      <rPr>
        <b/>
        <sz val="11"/>
        <color rgb="FFC00000"/>
        <rFont val="Calibri"/>
        <family val="2"/>
        <scheme val="minor"/>
      </rPr>
      <t>up to</t>
    </r>
    <r>
      <rPr>
        <sz val="11"/>
        <color theme="1"/>
        <rFont val="Calibri"/>
        <family val="2"/>
        <scheme val="minor"/>
      </rPr>
      <t xml:space="preserve"> $2000 (per event)</t>
    </r>
  </si>
  <si>
    <r>
      <t xml:space="preserve">.67 cents per mile, </t>
    </r>
    <r>
      <rPr>
        <b/>
        <sz val="11"/>
        <color rgb="FFC00000"/>
        <rFont val="Calibri"/>
        <family val="2"/>
        <scheme val="minor"/>
      </rPr>
      <t>up to</t>
    </r>
    <r>
      <rPr>
        <sz val="11"/>
        <color theme="1"/>
        <rFont val="Calibri"/>
        <family val="2"/>
        <scheme val="minor"/>
      </rPr>
      <t xml:space="preserve"> two (2) vehicles @70%</t>
    </r>
  </si>
  <si>
    <r>
      <rPr>
        <b/>
        <sz val="12"/>
        <color rgb="FFC00000"/>
        <rFont val="Calibri"/>
        <family val="2"/>
        <scheme val="minor"/>
      </rPr>
      <t>Maximum</t>
    </r>
    <r>
      <rPr>
        <b/>
        <sz val="12"/>
        <color theme="1"/>
        <rFont val="Calibri"/>
        <family val="2"/>
        <scheme val="minor"/>
      </rPr>
      <t xml:space="preserve"> Funding Available </t>
    </r>
  </si>
  <si>
    <r>
      <t xml:space="preserve">Description of Request:  </t>
    </r>
    <r>
      <rPr>
        <b/>
        <i/>
        <sz val="14"/>
        <color rgb="FFC00000"/>
        <rFont val="Calibri"/>
        <family val="2"/>
        <scheme val="minor"/>
      </rPr>
      <t xml:space="preserve"> (For travel requests, please include dates and location)</t>
    </r>
  </si>
  <si>
    <r>
      <t>Requests must be filled out</t>
    </r>
    <r>
      <rPr>
        <sz val="11"/>
        <color rgb="FFC00000"/>
        <rFont val="Calibri"/>
        <family val="2"/>
        <scheme val="minor"/>
      </rPr>
      <t xml:space="preserve"> </t>
    </r>
    <r>
      <rPr>
        <b/>
        <sz val="11"/>
        <color rgb="FFC00000"/>
        <rFont val="Calibri"/>
        <family val="2"/>
      </rPr>
      <t>completely including the detail sheet</t>
    </r>
    <r>
      <rPr>
        <sz val="11"/>
        <color rgb="FF0000FF"/>
        <rFont val="Calibri"/>
        <family val="2"/>
        <scheme val="minor"/>
      </rPr>
      <t xml:space="preserve"> and submitted to the Chair, via email </t>
    </r>
  </si>
  <si>
    <r>
      <rPr>
        <b/>
        <sz val="11"/>
        <color rgb="FF0000FF"/>
        <rFont val="Calibri"/>
        <family val="2"/>
      </rPr>
      <t>Up</t>
    </r>
    <r>
      <rPr>
        <sz val="11"/>
        <color rgb="FF0000FF"/>
        <rFont val="Calibri"/>
        <family val="2"/>
        <scheme val="minor"/>
      </rPr>
      <t xml:space="preserve"> </t>
    </r>
    <r>
      <rPr>
        <b/>
        <sz val="11"/>
        <color rgb="FF0000FF"/>
        <rFont val="Calibri"/>
        <family val="2"/>
        <scheme val="minor"/>
      </rPr>
      <t>to</t>
    </r>
    <r>
      <rPr>
        <sz val="11"/>
        <color theme="1"/>
        <rFont val="Calibri"/>
        <family val="2"/>
        <scheme val="minor"/>
      </rPr>
      <t xml:space="preserve"> 70% of requested amount,</t>
    </r>
    <r>
      <rPr>
        <sz val="11"/>
        <color rgb="FFFFFF00"/>
        <rFont val="Calibri"/>
        <family val="2"/>
        <scheme val="minor"/>
      </rPr>
      <t xml:space="preserve"> </t>
    </r>
    <r>
      <rPr>
        <sz val="11"/>
        <color rgb="FF0000FF"/>
        <rFont val="Calibri"/>
        <family val="2"/>
        <scheme val="minor"/>
      </rPr>
      <t xml:space="preserve">Max </t>
    </r>
    <r>
      <rPr>
        <b/>
        <sz val="11"/>
        <color rgb="FF0000FF"/>
        <rFont val="Calibri"/>
        <family val="2"/>
        <scheme val="minor"/>
      </rPr>
      <t>(2) per academic year</t>
    </r>
  </si>
  <si>
    <r>
      <rPr>
        <b/>
        <sz val="11"/>
        <color rgb="FF0000FF"/>
        <rFont val="Calibri"/>
        <family val="2"/>
        <scheme val="minor"/>
      </rPr>
      <t>&lt;10</t>
    </r>
    <r>
      <rPr>
        <sz val="11"/>
        <color theme="1"/>
        <rFont val="Calibri"/>
        <family val="2"/>
        <scheme val="minor"/>
      </rPr>
      <t xml:space="preserve"> members $250, </t>
    </r>
    <r>
      <rPr>
        <b/>
        <sz val="11"/>
        <color rgb="FF0000FF"/>
        <rFont val="Calibri"/>
        <family val="2"/>
        <scheme val="minor"/>
      </rPr>
      <t>up to</t>
    </r>
    <r>
      <rPr>
        <sz val="11"/>
        <color theme="1"/>
        <rFont val="Calibri"/>
        <family val="2"/>
        <scheme val="minor"/>
      </rPr>
      <t xml:space="preserve"> six (6) consecutive days $1,500 max.</t>
    </r>
    <r>
      <rPr>
        <sz val="11"/>
        <color rgb="FF0000FF"/>
        <rFont val="Calibri"/>
        <family val="2"/>
        <scheme val="minor"/>
      </rPr>
      <t xml:space="preserve"> </t>
    </r>
    <r>
      <rPr>
        <sz val="11"/>
        <color rgb="FF0000FF"/>
        <rFont val="Calibri"/>
        <family val="2"/>
      </rPr>
      <t>≥</t>
    </r>
    <r>
      <rPr>
        <b/>
        <sz val="11"/>
        <color rgb="FF0000FF"/>
        <rFont val="Calibri"/>
        <family val="2"/>
        <scheme val="minor"/>
      </rPr>
      <t>10</t>
    </r>
    <r>
      <rPr>
        <sz val="11"/>
        <color theme="1"/>
        <rFont val="Calibri"/>
        <family val="2"/>
        <scheme val="minor"/>
      </rPr>
      <t xml:space="preserve"> Members $350 per day</t>
    </r>
    <r>
      <rPr>
        <b/>
        <sz val="11"/>
        <color rgb="FF0000FF"/>
        <rFont val="Calibri"/>
        <family val="2"/>
        <scheme val="minor"/>
      </rPr>
      <t xml:space="preserve"> up to</t>
    </r>
    <r>
      <rPr>
        <sz val="11"/>
        <color theme="1"/>
        <rFont val="Calibri"/>
        <family val="2"/>
        <scheme val="minor"/>
      </rPr>
      <t xml:space="preserve"> six (6) consecutive days $2,100 max</t>
    </r>
  </si>
  <si>
    <t>Reminder:  You MUST also fill out the Detail Sheet on the next tab.</t>
  </si>
  <si>
    <r>
      <rPr>
        <sz val="12"/>
        <color theme="0"/>
        <rFont val="Candara"/>
        <family val="2"/>
      </rPr>
      <t>All items funded by the Finance Committee including, but not limited to, printers and computers, must be stored on campus,</t>
    </r>
    <r>
      <rPr>
        <b/>
        <sz val="12"/>
        <color theme="0"/>
        <rFont val="Candara"/>
        <family val="2"/>
      </rPr>
      <t xml:space="preserve"> excluding</t>
    </r>
    <r>
      <rPr>
        <sz val="12"/>
        <color theme="0"/>
        <rFont val="Candara"/>
        <family val="2"/>
      </rPr>
      <t xml:space="preserve"> individual residential hall rooms. </t>
    </r>
  </si>
  <si>
    <t xml:space="preserve">Index Number (if Known) / Name of Organization </t>
  </si>
  <si>
    <t>Postage</t>
  </si>
  <si>
    <t>Facility Rental</t>
  </si>
  <si>
    <t>70% of quote, up to $500; limit 2 rentals per year</t>
  </si>
  <si>
    <r>
      <t>Quotes</t>
    </r>
    <r>
      <rPr>
        <b/>
        <sz val="11"/>
        <color rgb="FF0000FF"/>
        <rFont val="Candara"/>
        <family val="2"/>
      </rPr>
      <t xml:space="preserve"> </t>
    </r>
    <r>
      <rPr>
        <b/>
        <u/>
        <sz val="11"/>
        <color rgb="FF0000FF"/>
        <rFont val="Candara"/>
        <family val="2"/>
      </rPr>
      <t>MUST</t>
    </r>
    <r>
      <rPr>
        <b/>
        <u/>
        <sz val="11"/>
        <rFont val="Candara"/>
        <family val="2"/>
      </rPr>
      <t xml:space="preserve"> </t>
    </r>
    <r>
      <rPr>
        <b/>
        <sz val="11"/>
        <rFont val="Candara"/>
        <family val="2"/>
      </rPr>
      <t>be provided for any single item exceeding</t>
    </r>
    <r>
      <rPr>
        <b/>
        <sz val="11"/>
        <color rgb="FFFFFF00"/>
        <rFont val="Candara"/>
        <family val="2"/>
      </rPr>
      <t xml:space="preserve"> </t>
    </r>
    <r>
      <rPr>
        <b/>
        <sz val="11"/>
        <color rgb="FF0000FF"/>
        <rFont val="Candara"/>
        <family val="2"/>
      </rPr>
      <t>$200</t>
    </r>
    <r>
      <rPr>
        <b/>
        <sz val="11"/>
        <rFont val="Candara"/>
        <family val="2"/>
      </rPr>
      <t xml:space="preserve">.  Quotes </t>
    </r>
    <r>
      <rPr>
        <b/>
        <u/>
        <sz val="11"/>
        <color rgb="FF0000FF"/>
        <rFont val="Candara"/>
        <family val="2"/>
      </rPr>
      <t>MUST</t>
    </r>
    <r>
      <rPr>
        <b/>
        <sz val="11"/>
        <rFont val="Candara"/>
        <family val="2"/>
      </rPr>
      <t xml:space="preserve"> be submitted with your request.  </t>
    </r>
  </si>
  <si>
    <t>$250/event, up to $750 OR $1000 for a single event</t>
  </si>
  <si>
    <t>Travel (Total)</t>
  </si>
  <si>
    <r>
      <t xml:space="preserve">Total of 2 trips per academic year, up to $5,500 per trip. 
</t>
    </r>
    <r>
      <rPr>
        <b/>
        <sz val="12"/>
        <color theme="1"/>
        <rFont val="Calibri"/>
        <family val="2"/>
        <scheme val="minor"/>
      </rPr>
      <t>**Funds included in the $5,500 include: airfare, mileage. Conference fees, and per diem**</t>
    </r>
  </si>
  <si>
    <r>
      <t xml:space="preserve">60% economy, </t>
    </r>
    <r>
      <rPr>
        <b/>
        <sz val="11"/>
        <color rgb="FFC00000"/>
        <rFont val="Calibri"/>
        <family val="2"/>
        <scheme val="minor"/>
      </rPr>
      <t>up to</t>
    </r>
    <r>
      <rPr>
        <sz val="11"/>
        <color theme="1"/>
        <rFont val="Calibri"/>
        <family val="2"/>
        <scheme val="minor"/>
      </rPr>
      <t xml:space="preserve"> 6 members.</t>
    </r>
  </si>
  <si>
    <t>**Note to Fin Committee: If the appropriation includes a second page, please use total on tab :"Drtail, pg. 2"</t>
  </si>
  <si>
    <r>
      <t>$2,000 (&lt;10) Active members &amp; $2,500 (</t>
    </r>
    <r>
      <rPr>
        <b/>
        <sz val="11"/>
        <color rgb="FF0000FF"/>
        <rFont val="Calibri"/>
        <family val="2"/>
      </rPr>
      <t>≥</t>
    </r>
    <r>
      <rPr>
        <b/>
        <sz val="11"/>
        <color rgb="FF0000FF"/>
        <rFont val="Calibri"/>
        <family val="2"/>
        <scheme val="minor"/>
      </rPr>
      <t xml:space="preserve">10) Active members. </t>
    </r>
    <r>
      <rPr>
        <b/>
        <sz val="11"/>
        <color rgb="FFC00000"/>
        <rFont val="Calibri"/>
        <family val="2"/>
        <scheme val="minor"/>
      </rPr>
      <t>MUST provide a list of group members names.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</si>
</sst>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0.0%"/>
    <numFmt numFmtId="166" formatCode="&quot;$&quot;#,##0"/>
    <numFmt numFmtId="167" formatCode="[&lt;=9999999]###\-####;\(###\)\ ###\-####"/>
  </numFmts>
  <fonts count="70"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i/>
      <sz val="9"/>
      <color theme="1"/>
      <name val="Calibri"/>
      <family val="2"/>
      <scheme val="minor"/>
    </font>
    <font>
      <b/>
      <i/>
      <sz val="14"/>
      <color theme="1"/>
      <name val="Calibri"/>
      <family val="2"/>
      <scheme val="minor"/>
    </font>
    <font>
      <b/>
      <sz val="14"/>
      <color theme="1"/>
      <name val="Calibri"/>
      <family val="2"/>
      <scheme val="minor"/>
    </font>
    <font>
      <sz val="10"/>
      <name val="Arial"/>
      <family val="2"/>
    </font>
    <font>
      <sz val="16"/>
      <name val="Arial"/>
      <family val="2"/>
    </font>
    <font>
      <b/>
      <sz val="10"/>
      <name val="Arial"/>
      <family val="2"/>
    </font>
    <font>
      <b/>
      <sz val="14"/>
      <name val="Arial"/>
      <family val="2"/>
    </font>
    <font>
      <sz val="10"/>
      <color rgb="FFFF0000"/>
      <name val="Arial"/>
      <family val="2"/>
    </font>
    <font>
      <b/>
      <sz val="10"/>
      <color rgb="FFFF0000"/>
      <name val="Arial"/>
      <family val="2"/>
    </font>
    <font>
      <sz val="8"/>
      <color rgb="FF000000"/>
      <name val="Tahoma"/>
      <family val="2"/>
    </font>
    <font>
      <sz val="8"/>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sz val="9"/>
      <color indexed="81"/>
      <name val="Tahoma"/>
      <family val="2"/>
    </font>
    <font>
      <sz val="11"/>
      <color rgb="FF0000FF"/>
      <name val="Calibri"/>
      <family val="2"/>
      <scheme val="minor"/>
    </font>
    <font>
      <sz val="12"/>
      <name val="Calibri"/>
      <family val="2"/>
      <scheme val="minor"/>
    </font>
    <font>
      <u/>
      <sz val="11"/>
      <color rgb="FF0000FF"/>
      <name val="Calibri"/>
      <family val="2"/>
      <scheme val="minor"/>
    </font>
    <font>
      <b/>
      <u/>
      <sz val="11"/>
      <color rgb="FF0000FF"/>
      <name val="Calibri"/>
      <family val="2"/>
      <scheme val="minor"/>
    </font>
    <font>
      <b/>
      <sz val="9"/>
      <color indexed="81"/>
      <name val="Tahoma"/>
      <family val="2"/>
    </font>
    <font>
      <b/>
      <sz val="11"/>
      <name val="Calibri"/>
      <family val="2"/>
      <scheme val="minor"/>
    </font>
    <font>
      <sz val="10"/>
      <color theme="1"/>
      <name val="Calibri"/>
      <family val="2"/>
      <scheme val="minor"/>
    </font>
    <font>
      <sz val="11"/>
      <color rgb="FFC00000"/>
      <name val="Calibri"/>
      <family val="2"/>
    </font>
    <font>
      <b/>
      <sz val="9"/>
      <color theme="1"/>
      <name val="Calibri"/>
      <family val="2"/>
      <scheme val="minor"/>
    </font>
    <font>
      <b/>
      <sz val="9"/>
      <color indexed="10"/>
      <name val="Tahoma"/>
      <family val="2"/>
    </font>
    <font>
      <sz val="8"/>
      <color theme="1"/>
      <name val="Arial"/>
      <family val="2"/>
    </font>
    <font>
      <b/>
      <sz val="11"/>
      <color rgb="FFC00000"/>
      <name val="Calibri"/>
      <family val="2"/>
      <scheme val="minor"/>
    </font>
    <font>
      <sz val="12"/>
      <name val="Times New Roman"/>
      <family val="1"/>
    </font>
    <font>
      <i/>
      <sz val="11"/>
      <color rgb="FF0000FF"/>
      <name val="Calibri"/>
      <family val="2"/>
    </font>
    <font>
      <b/>
      <sz val="11"/>
      <color theme="1"/>
      <name val="Calibri"/>
      <family val="2"/>
    </font>
    <font>
      <sz val="11"/>
      <name val="Calibri"/>
      <family val="2"/>
      <scheme val="minor"/>
    </font>
    <font>
      <b/>
      <sz val="14"/>
      <color theme="0"/>
      <name val="Calibri"/>
      <family val="2"/>
      <scheme val="minor"/>
    </font>
    <font>
      <b/>
      <sz val="11"/>
      <color rgb="FF0000FF"/>
      <name val="Calibri"/>
      <family val="2"/>
      <scheme val="minor"/>
    </font>
    <font>
      <u/>
      <sz val="16"/>
      <color theme="0"/>
      <name val="Calibri"/>
      <family val="2"/>
      <scheme val="minor"/>
    </font>
    <font>
      <u/>
      <sz val="16"/>
      <color theme="10"/>
      <name val="Calibri"/>
      <family val="2"/>
      <scheme val="minor"/>
    </font>
    <font>
      <b/>
      <sz val="16"/>
      <color theme="1"/>
      <name val="Arial"/>
      <family val="2"/>
    </font>
    <font>
      <sz val="12"/>
      <name val="Arial"/>
      <family val="2"/>
    </font>
    <font>
      <b/>
      <sz val="9"/>
      <color rgb="FFFF0000"/>
      <name val="Tahoma"/>
      <family val="2"/>
    </font>
    <font>
      <b/>
      <sz val="9"/>
      <color rgb="FF000000"/>
      <name val="Tahoma"/>
      <family val="2"/>
    </font>
    <font>
      <sz val="9"/>
      <color rgb="FF000000"/>
      <name val="Tahoma"/>
      <family val="2"/>
    </font>
    <font>
      <b/>
      <sz val="12"/>
      <color theme="0"/>
      <name val="Times New Roman"/>
      <family val="1"/>
    </font>
    <font>
      <b/>
      <sz val="12"/>
      <color rgb="FFFF0000"/>
      <name val="Times New Roman"/>
      <family val="1"/>
    </font>
    <font>
      <sz val="12"/>
      <color rgb="FFFF0000"/>
      <name val="Times New Roman"/>
      <family val="1"/>
    </font>
    <font>
      <b/>
      <sz val="11"/>
      <name val="Candara"/>
      <family val="2"/>
    </font>
    <font>
      <b/>
      <u/>
      <sz val="11"/>
      <name val="Candara"/>
      <family val="2"/>
    </font>
    <font>
      <b/>
      <sz val="11"/>
      <color theme="0"/>
      <name val="Calibri"/>
      <family val="2"/>
      <scheme val="minor"/>
    </font>
    <font>
      <b/>
      <sz val="11"/>
      <color rgb="FFFFFF00"/>
      <name val="Candara"/>
      <family val="2"/>
    </font>
    <font>
      <sz val="11"/>
      <color rgb="FFFFFF00"/>
      <name val="Calibri"/>
      <family val="2"/>
      <scheme val="minor"/>
    </font>
    <font>
      <b/>
      <i/>
      <sz val="11"/>
      <color rgb="FFC00000"/>
      <name val="Calibri"/>
      <family val="2"/>
    </font>
    <font>
      <i/>
      <sz val="11"/>
      <color rgb="FFC00000"/>
      <name val="Calibri"/>
      <family val="2"/>
      <scheme val="minor"/>
    </font>
    <font>
      <sz val="11"/>
      <color rgb="FFC00000"/>
      <name val="Calibri"/>
      <family val="2"/>
      <scheme val="minor"/>
    </font>
    <font>
      <b/>
      <sz val="12"/>
      <color rgb="FFC00000"/>
      <name val="Calibri"/>
      <family val="2"/>
      <scheme val="minor"/>
    </font>
    <font>
      <b/>
      <i/>
      <sz val="14"/>
      <color rgb="FFC00000"/>
      <name val="Calibri"/>
      <family val="2"/>
      <scheme val="minor"/>
    </font>
    <font>
      <b/>
      <sz val="11"/>
      <color rgb="FFC00000"/>
      <name val="Calibri"/>
      <family val="2"/>
    </font>
    <font>
      <b/>
      <sz val="11"/>
      <color rgb="FF0000FF"/>
      <name val="Candara"/>
      <family val="2"/>
    </font>
    <font>
      <b/>
      <u/>
      <sz val="11"/>
      <color rgb="FF0000FF"/>
      <name val="Candara"/>
      <family val="2"/>
    </font>
    <font>
      <b/>
      <sz val="11"/>
      <color rgb="FF0000FF"/>
      <name val="Calibri"/>
      <family val="2"/>
    </font>
    <font>
      <sz val="11"/>
      <color rgb="FF0000FF"/>
      <name val="Calibri"/>
      <family val="2"/>
    </font>
    <font>
      <b/>
      <i/>
      <sz val="12"/>
      <color rgb="FF0000FF"/>
      <name val="Calibri"/>
      <family val="2"/>
      <scheme val="minor"/>
    </font>
    <font>
      <b/>
      <sz val="16"/>
      <color theme="0"/>
      <name val="Calibri"/>
      <family val="2"/>
      <scheme val="minor"/>
    </font>
    <font>
      <sz val="14"/>
      <color theme="0"/>
      <name val="Arial Rounded MT Bold"/>
      <family val="2"/>
    </font>
    <font>
      <b/>
      <sz val="12"/>
      <color theme="0"/>
      <name val="Candara"/>
      <family val="2"/>
    </font>
    <font>
      <sz val="12"/>
      <color theme="0"/>
      <name val="Candara"/>
      <family val="2"/>
    </font>
    <font>
      <sz val="16"/>
      <color theme="0"/>
      <name val="Calibri"/>
      <family val="2"/>
      <scheme val="minor"/>
    </font>
    <font>
      <b/>
      <sz val="18"/>
      <color theme="0"/>
      <name val="Arial Black"/>
      <family val="2"/>
    </font>
    <font>
      <sz val="11"/>
      <color rgb="FFFF0000"/>
      <name val="Calibri"/>
      <family val="2"/>
      <scheme val="minor"/>
    </font>
  </fonts>
  <fills count="10">
    <fill>
      <patternFill patternType="none"/>
    </fill>
    <fill>
      <patternFill patternType="gray125"/>
    </fill>
    <fill>
      <patternFill patternType="solid">
        <fgColor indexed="8"/>
        <bgColor indexed="64"/>
      </patternFill>
    </fill>
    <fill>
      <patternFill patternType="solid">
        <fgColor indexed="55"/>
        <bgColor indexed="64"/>
      </patternFill>
    </fill>
    <fill>
      <patternFill patternType="solid">
        <fgColor theme="0"/>
        <bgColor indexed="64"/>
      </patternFill>
    </fill>
    <fill>
      <patternFill patternType="solid">
        <fgColor rgb="FF430086"/>
        <bgColor indexed="64"/>
      </patternFill>
    </fill>
    <fill>
      <patternFill patternType="solid">
        <fgColor rgb="FF9900FF"/>
        <bgColor indexed="64"/>
      </patternFill>
    </fill>
    <fill>
      <patternFill patternType="solid">
        <fgColor theme="8" tint="-0.499984740745262"/>
        <bgColor indexed="64"/>
      </patternFill>
    </fill>
    <fill>
      <patternFill patternType="solid">
        <fgColor rgb="FFA0D4E0"/>
        <bgColor indexed="64"/>
      </patternFill>
    </fill>
    <fill>
      <patternFill patternType="solid">
        <fgColor theme="0" tint="-0.249977111117893"/>
        <bgColor indexed="64"/>
      </patternFill>
    </fill>
  </fills>
  <borders count="48">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top style="thin">
        <color auto="1"/>
      </top>
      <bottom style="thin">
        <color auto="1"/>
      </bottom>
      <diagonal/>
    </border>
    <border>
      <left style="medium">
        <color auto="1"/>
      </left>
      <right style="medium">
        <color auto="1"/>
      </right>
      <top style="medium">
        <color auto="1"/>
      </top>
      <bottom/>
      <diagonal/>
    </border>
    <border>
      <left/>
      <right/>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top style="medium">
        <color auto="1"/>
      </top>
      <bottom style="thin">
        <color auto="1"/>
      </bottom>
      <diagonal/>
    </border>
    <border>
      <left style="medium">
        <color auto="1"/>
      </left>
      <right style="medium">
        <color auto="1"/>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FF"/>
      </left>
      <right/>
      <top/>
      <bottom/>
      <diagonal/>
    </border>
    <border>
      <left style="thin">
        <color indexed="64"/>
      </left>
      <right style="thin">
        <color indexed="64"/>
      </right>
      <top style="thin">
        <color indexed="64"/>
      </top>
      <bottom/>
      <diagonal/>
    </border>
  </borders>
  <cellStyleXfs count="6">
    <xf numFmtId="0" fontId="0" fillId="0" borderId="0"/>
    <xf numFmtId="44" fontId="2"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15" fillId="0" borderId="0" applyNumberFormat="0" applyFill="0" applyBorder="0" applyAlignment="0" applyProtection="0"/>
  </cellStyleXfs>
  <cellXfs count="256">
    <xf numFmtId="0" fontId="0" fillId="0" borderId="0" xfId="0"/>
    <xf numFmtId="0" fontId="6" fillId="0" borderId="0" xfId="0" applyFont="1"/>
    <xf numFmtId="0" fontId="7" fillId="0" borderId="0" xfId="2"/>
    <xf numFmtId="164" fontId="7" fillId="0" borderId="17" xfId="2" applyNumberFormat="1" applyBorder="1" applyProtection="1">
      <protection locked="0"/>
    </xf>
    <xf numFmtId="0" fontId="7" fillId="0" borderId="17" xfId="2" applyBorder="1" applyProtection="1">
      <protection locked="0"/>
    </xf>
    <xf numFmtId="164" fontId="7" fillId="0" borderId="3" xfId="2" applyNumberFormat="1" applyBorder="1" applyProtection="1">
      <protection locked="0"/>
    </xf>
    <xf numFmtId="0" fontId="7" fillId="0" borderId="3" xfId="2" applyBorder="1" applyProtection="1">
      <protection locked="0"/>
    </xf>
    <xf numFmtId="0" fontId="7" fillId="0" borderId="3" xfId="2" applyBorder="1" applyAlignment="1" applyProtection="1">
      <alignment horizontal="center"/>
      <protection locked="0"/>
    </xf>
    <xf numFmtId="0" fontId="7" fillId="0" borderId="17" xfId="2" applyBorder="1" applyAlignment="1" applyProtection="1">
      <alignment horizontal="center"/>
      <protection locked="0"/>
    </xf>
    <xf numFmtId="164" fontId="11" fillId="0" borderId="18" xfId="2" applyNumberFormat="1" applyFont="1" applyBorder="1" applyProtection="1">
      <protection locked="0"/>
    </xf>
    <xf numFmtId="164" fontId="11" fillId="0" borderId="3" xfId="2" applyNumberFormat="1" applyFont="1" applyBorder="1" applyProtection="1">
      <protection locked="0"/>
    </xf>
    <xf numFmtId="164" fontId="11" fillId="0" borderId="19" xfId="2" applyNumberFormat="1" applyFont="1" applyBorder="1" applyAlignment="1">
      <alignment horizontal="center"/>
    </xf>
    <xf numFmtId="165" fontId="7" fillId="0" borderId="20" xfId="4" applyNumberFormat="1" applyFont="1" applyBorder="1" applyAlignment="1">
      <alignment horizontal="center"/>
    </xf>
    <xf numFmtId="164" fontId="7" fillId="0" borderId="27" xfId="2" applyNumberFormat="1" applyBorder="1" applyProtection="1">
      <protection locked="0"/>
    </xf>
    <xf numFmtId="164" fontId="9" fillId="0" borderId="3" xfId="2" applyNumberFormat="1" applyFont="1" applyBorder="1"/>
    <xf numFmtId="165" fontId="9" fillId="0" borderId="3" xfId="4" applyNumberFormat="1" applyFont="1" applyBorder="1" applyProtection="1"/>
    <xf numFmtId="164" fontId="9" fillId="0" borderId="21" xfId="2" applyNumberFormat="1" applyFont="1" applyBorder="1"/>
    <xf numFmtId="164" fontId="12" fillId="0" borderId="22" xfId="2" applyNumberFormat="1" applyFont="1" applyBorder="1"/>
    <xf numFmtId="164" fontId="9" fillId="0" borderId="17" xfId="2" applyNumberFormat="1" applyFont="1" applyBorder="1"/>
    <xf numFmtId="1" fontId="0" fillId="0" borderId="14" xfId="0" applyNumberFormat="1" applyBorder="1" applyAlignment="1" applyProtection="1">
      <alignment horizontal="center" vertical="center"/>
      <protection locked="0"/>
    </xf>
    <xf numFmtId="0" fontId="0" fillId="0" borderId="0" xfId="0" applyAlignment="1">
      <alignment wrapText="1"/>
    </xf>
    <xf numFmtId="0" fontId="0" fillId="0" borderId="0" xfId="0" applyProtection="1">
      <protection locked="0"/>
    </xf>
    <xf numFmtId="44" fontId="0" fillId="0" borderId="3" xfId="1" applyFont="1" applyBorder="1" applyProtection="1">
      <protection locked="0"/>
    </xf>
    <xf numFmtId="0" fontId="0" fillId="0" borderId="23" xfId="0" applyBorder="1" applyProtection="1">
      <protection locked="0"/>
    </xf>
    <xf numFmtId="0" fontId="3" fillId="0" borderId="10" xfId="0" applyFont="1" applyBorder="1" applyAlignment="1" applyProtection="1">
      <alignment horizontal="left" indent="2"/>
      <protection locked="0"/>
    </xf>
    <xf numFmtId="0" fontId="3" fillId="0" borderId="10" xfId="0" applyFont="1" applyBorder="1" applyProtection="1">
      <protection locked="0"/>
    </xf>
    <xf numFmtId="0" fontId="3" fillId="0" borderId="10" xfId="0" applyFont="1" applyBorder="1" applyAlignment="1" applyProtection="1">
      <alignment horizontal="left" indent="1"/>
      <protection locked="0"/>
    </xf>
    <xf numFmtId="0" fontId="0" fillId="0" borderId="10" xfId="0" applyBorder="1" applyProtection="1">
      <protection locked="0"/>
    </xf>
    <xf numFmtId="0" fontId="0" fillId="0" borderId="13" xfId="0" applyBorder="1" applyProtection="1">
      <protection locked="0"/>
    </xf>
    <xf numFmtId="0" fontId="0" fillId="0" borderId="37" xfId="0" applyBorder="1" applyAlignment="1" applyProtection="1">
      <alignment horizontal="center"/>
      <protection locked="0"/>
    </xf>
    <xf numFmtId="0" fontId="29" fillId="0" borderId="0" xfId="0" applyFont="1" applyAlignment="1" applyProtection="1">
      <alignment vertical="top"/>
      <protection locked="0"/>
    </xf>
    <xf numFmtId="0" fontId="29" fillId="0" borderId="0" xfId="0" applyFont="1" applyProtection="1">
      <protection locked="0"/>
    </xf>
    <xf numFmtId="44" fontId="24" fillId="0" borderId="0" xfId="1" applyFont="1" applyFill="1" applyBorder="1" applyProtection="1"/>
    <xf numFmtId="0" fontId="0" fillId="0" borderId="0" xfId="0" applyAlignment="1">
      <alignment horizontal="left" vertical="top" indent="10"/>
    </xf>
    <xf numFmtId="0" fontId="31" fillId="0" borderId="0" xfId="0" applyFont="1" applyAlignment="1">
      <alignment horizontal="left" vertical="top"/>
    </xf>
    <xf numFmtId="0" fontId="31" fillId="0" borderId="0" xfId="0" applyFont="1" applyAlignment="1">
      <alignment horizontal="left" vertical="top" wrapText="1" indent="9"/>
    </xf>
    <xf numFmtId="0" fontId="0" fillId="0" borderId="0" xfId="0" applyAlignment="1">
      <alignment horizontal="left" vertical="top" indent="9"/>
    </xf>
    <xf numFmtId="0" fontId="31" fillId="0" borderId="0" xfId="0" applyFont="1" applyAlignment="1">
      <alignment horizontal="left" vertical="top" indent="9"/>
    </xf>
    <xf numFmtId="0" fontId="31" fillId="0" borderId="0" xfId="0" applyFont="1" applyAlignment="1">
      <alignment horizontal="left" vertical="top" indent="12"/>
    </xf>
    <xf numFmtId="0" fontId="0" fillId="0" borderId="0" xfId="0" applyAlignment="1">
      <alignment horizontal="left" vertical="top" wrapText="1" indent="12"/>
    </xf>
    <xf numFmtId="0" fontId="0" fillId="0" borderId="0" xfId="0" applyAlignment="1">
      <alignment horizontal="left" vertical="top" wrapText="1" indent="9"/>
    </xf>
    <xf numFmtId="0" fontId="31" fillId="0" borderId="0" xfId="0" applyFont="1" applyAlignment="1">
      <alignment horizontal="left" vertical="top" wrapText="1"/>
    </xf>
    <xf numFmtId="0" fontId="31" fillId="0" borderId="0" xfId="0" applyFont="1" applyAlignment="1">
      <alignment horizontal="left" vertical="top" wrapText="1" indent="5"/>
    </xf>
    <xf numFmtId="0" fontId="0" fillId="0" borderId="0" xfId="0" applyAlignment="1">
      <alignment horizontal="left" vertical="top" wrapText="1"/>
    </xf>
    <xf numFmtId="0" fontId="31" fillId="0" borderId="0" xfId="0" applyFont="1" applyAlignment="1">
      <alignment horizontal="left" vertical="top" indent="5"/>
    </xf>
    <xf numFmtId="0" fontId="31" fillId="0" borderId="0" xfId="0" applyFont="1" applyAlignment="1">
      <alignment horizontal="left" vertical="top" indent="7"/>
    </xf>
    <xf numFmtId="0" fontId="31" fillId="0" borderId="0" xfId="0" applyFont="1" applyAlignment="1">
      <alignment horizontal="left" vertical="top" wrapText="1" indent="7"/>
    </xf>
    <xf numFmtId="0" fontId="31" fillId="0" borderId="0" xfId="0" applyFont="1" applyAlignment="1">
      <alignment horizontal="left" vertical="top" wrapText="1" indent="10"/>
    </xf>
    <xf numFmtId="0" fontId="0" fillId="0" borderId="0" xfId="0" applyAlignment="1">
      <alignment horizontal="left" vertical="top" wrapText="1" indent="10"/>
    </xf>
    <xf numFmtId="0" fontId="0" fillId="0" borderId="0" xfId="0" applyAlignment="1">
      <alignment horizontal="left" vertical="top" wrapText="1" indent="7"/>
    </xf>
    <xf numFmtId="0" fontId="0" fillId="0" borderId="0" xfId="0" applyAlignment="1">
      <alignment horizontal="left" vertical="top" wrapText="1" indent="8"/>
    </xf>
    <xf numFmtId="0" fontId="31" fillId="0" borderId="0" xfId="0" applyFont="1" applyAlignment="1">
      <alignment horizontal="left" vertical="top" wrapText="1" indent="12"/>
    </xf>
    <xf numFmtId="0" fontId="31" fillId="0" borderId="0" xfId="0" applyFont="1" applyAlignment="1">
      <alignment horizontal="left" vertical="top" wrapText="1" indent="14"/>
    </xf>
    <xf numFmtId="0" fontId="31" fillId="0" borderId="0" xfId="0" applyFont="1" applyAlignment="1">
      <alignment horizontal="left" vertical="top" wrapText="1" indent="20"/>
    </xf>
    <xf numFmtId="0" fontId="31" fillId="0" borderId="0" xfId="0" applyFont="1" applyAlignment="1">
      <alignment horizontal="left" vertical="top" wrapText="1" indent="24"/>
    </xf>
    <xf numFmtId="0" fontId="0" fillId="0" borderId="47" xfId="0" applyBorder="1" applyAlignment="1">
      <alignment horizontal="left" vertical="top" wrapText="1"/>
    </xf>
    <xf numFmtId="0" fontId="0" fillId="0" borderId="17" xfId="0" applyBorder="1" applyAlignment="1">
      <alignment horizontal="left" vertical="top" wrapText="1"/>
    </xf>
    <xf numFmtId="0" fontId="0" fillId="4" borderId="0" xfId="0" applyFill="1"/>
    <xf numFmtId="44" fontId="0" fillId="0" borderId="44" xfId="1" applyFont="1" applyBorder="1" applyProtection="1"/>
    <xf numFmtId="44" fontId="0" fillId="0" borderId="3" xfId="1" applyFont="1" applyBorder="1" applyProtection="1"/>
    <xf numFmtId="0" fontId="7" fillId="0" borderId="0" xfId="0" applyFont="1" applyAlignment="1" applyProtection="1">
      <alignment vertical="top"/>
      <protection locked="0"/>
    </xf>
    <xf numFmtId="0" fontId="0" fillId="0" borderId="0" xfId="0" applyAlignment="1" applyProtection="1">
      <alignment vertical="top"/>
      <protection locked="0"/>
    </xf>
    <xf numFmtId="0" fontId="15" fillId="0" borderId="0" xfId="5"/>
    <xf numFmtId="0" fontId="40" fillId="0" borderId="0" xfId="0" applyFont="1" applyAlignment="1" applyProtection="1">
      <alignment vertical="top" wrapText="1"/>
      <protection locked="0"/>
    </xf>
    <xf numFmtId="0" fontId="39" fillId="0" borderId="3" xfId="0" applyFont="1" applyBorder="1" applyAlignment="1" applyProtection="1">
      <alignment horizontal="center" vertical="center"/>
      <protection locked="0"/>
    </xf>
    <xf numFmtId="0" fontId="38" fillId="0" borderId="3" xfId="5" applyFont="1" applyBorder="1" applyAlignment="1" applyProtection="1">
      <alignment horizontal="center" vertical="center"/>
      <protection locked="0"/>
    </xf>
    <xf numFmtId="0" fontId="44" fillId="6" borderId="0" xfId="3" applyFont="1" applyFill="1" applyAlignment="1">
      <alignment horizontal="center"/>
    </xf>
    <xf numFmtId="0" fontId="44" fillId="6" borderId="0" xfId="3" applyFont="1" applyFill="1"/>
    <xf numFmtId="0" fontId="31" fillId="0" borderId="3" xfId="3" applyFont="1" applyBorder="1" applyAlignment="1">
      <alignment horizontal="center" vertical="center"/>
    </xf>
    <xf numFmtId="0" fontId="31" fillId="0" borderId="3" xfId="3" applyFont="1" applyBorder="1"/>
    <xf numFmtId="0" fontId="31" fillId="0" borderId="3" xfId="3" applyFont="1" applyBorder="1" applyAlignment="1">
      <alignment horizontal="center"/>
    </xf>
    <xf numFmtId="0" fontId="31" fillId="0" borderId="0" xfId="3" applyFont="1" applyAlignment="1">
      <alignment horizontal="center"/>
    </xf>
    <xf numFmtId="0" fontId="31" fillId="0" borderId="30" xfId="3" applyFont="1" applyBorder="1"/>
    <xf numFmtId="0" fontId="31" fillId="0" borderId="3" xfId="3" applyFont="1" applyBorder="1" applyAlignment="1">
      <alignment vertical="center"/>
    </xf>
    <xf numFmtId="11" fontId="31" fillId="0" borderId="3" xfId="3" applyNumberFormat="1" applyFont="1" applyBorder="1" applyAlignment="1">
      <alignment horizontal="center" vertical="center"/>
    </xf>
    <xf numFmtId="0" fontId="31" fillId="0" borderId="3" xfId="3" applyFont="1" applyBorder="1" applyAlignment="1">
      <alignment horizontal="left" vertical="center"/>
    </xf>
    <xf numFmtId="6" fontId="1" fillId="0" borderId="0" xfId="0" applyNumberFormat="1" applyFont="1" applyAlignment="1">
      <alignment horizontal="center" vertical="center"/>
    </xf>
    <xf numFmtId="0" fontId="62" fillId="0" borderId="0" xfId="0" applyFont="1" applyAlignment="1">
      <alignment horizontal="left" indent="1"/>
    </xf>
    <xf numFmtId="44" fontId="24" fillId="8" borderId="13" xfId="1" applyFont="1" applyFill="1" applyBorder="1" applyProtection="1"/>
    <xf numFmtId="0" fontId="3" fillId="0" borderId="0" xfId="0" applyFont="1"/>
    <xf numFmtId="0" fontId="0" fillId="0" borderId="2" xfId="0" applyBorder="1"/>
    <xf numFmtId="0" fontId="0" fillId="0" borderId="25" xfId="0" applyBorder="1"/>
    <xf numFmtId="0" fontId="0" fillId="0" borderId="16" xfId="0" applyBorder="1"/>
    <xf numFmtId="0" fontId="0" fillId="0" borderId="26" xfId="0" applyBorder="1"/>
    <xf numFmtId="0" fontId="4" fillId="0" borderId="0" xfId="0" applyFont="1"/>
    <xf numFmtId="0" fontId="5" fillId="0" borderId="0" xfId="0" applyFont="1"/>
    <xf numFmtId="0" fontId="34" fillId="0" borderId="0" xfId="0" applyFont="1"/>
    <xf numFmtId="0" fontId="17" fillId="0" borderId="0" xfId="0" applyFont="1"/>
    <xf numFmtId="1" fontId="0" fillId="0" borderId="0" xfId="0" applyNumberFormat="1"/>
    <xf numFmtId="0" fontId="20" fillId="0" borderId="0" xfId="0" applyFont="1" applyAlignment="1">
      <alignment vertical="center"/>
    </xf>
    <xf numFmtId="1" fontId="0" fillId="8" borderId="14" xfId="0" applyNumberFormat="1" applyFill="1" applyBorder="1" applyAlignment="1">
      <alignment horizontal="center"/>
    </xf>
    <xf numFmtId="0" fontId="0" fillId="8" borderId="3" xfId="0" applyFill="1" applyBorder="1" applyAlignment="1">
      <alignment horizontal="center"/>
    </xf>
    <xf numFmtId="164" fontId="0" fillId="0" borderId="0" xfId="0" applyNumberFormat="1" applyAlignment="1">
      <alignment vertical="center"/>
    </xf>
    <xf numFmtId="1" fontId="0" fillId="0" borderId="0" xfId="0" applyNumberFormat="1" applyAlignment="1">
      <alignment vertical="center"/>
    </xf>
    <xf numFmtId="0" fontId="3" fillId="8" borderId="23" xfId="0" applyFont="1" applyFill="1" applyBorder="1" applyAlignment="1">
      <alignment horizontal="center"/>
    </xf>
    <xf numFmtId="1" fontId="0" fillId="0" borderId="0" xfId="1" applyNumberFormat="1" applyFont="1" applyBorder="1" applyAlignment="1" applyProtection="1">
      <alignment horizontal="center"/>
    </xf>
    <xf numFmtId="0" fontId="3" fillId="0" borderId="43" xfId="0" applyFont="1" applyBorder="1"/>
    <xf numFmtId="0" fontId="16" fillId="0" borderId="0" xfId="0" applyFont="1"/>
    <xf numFmtId="0" fontId="3" fillId="8" borderId="25" xfId="0" applyFont="1" applyFill="1" applyBorder="1" applyAlignment="1">
      <alignment horizontal="center"/>
    </xf>
    <xf numFmtId="44" fontId="0" fillId="8" borderId="26" xfId="0" applyNumberFormat="1" applyFill="1" applyBorder="1"/>
    <xf numFmtId="0" fontId="3" fillId="0" borderId="0" xfId="0" applyFont="1" applyAlignment="1">
      <alignment horizontal="center"/>
    </xf>
    <xf numFmtId="0" fontId="30" fillId="0" borderId="0" xfId="0" applyFont="1"/>
    <xf numFmtId="0" fontId="26" fillId="0" borderId="0" xfId="0" applyFont="1"/>
    <xf numFmtId="0" fontId="1" fillId="0" borderId="3" xfId="0" applyFont="1" applyBorder="1" applyAlignment="1">
      <alignment horizontal="left" vertical="center" indent="1"/>
    </xf>
    <xf numFmtId="6" fontId="1" fillId="0" borderId="3" xfId="0" applyNumberFormat="1" applyFont="1" applyBorder="1" applyAlignment="1">
      <alignment horizontal="center" vertical="center"/>
    </xf>
    <xf numFmtId="0" fontId="0" fillId="0" borderId="3" xfId="0" applyBorder="1" applyAlignment="1">
      <alignment horizontal="left" indent="1"/>
    </xf>
    <xf numFmtId="0" fontId="0" fillId="0" borderId="3" xfId="0" applyBorder="1" applyAlignment="1">
      <alignment horizontal="center"/>
    </xf>
    <xf numFmtId="166" fontId="0" fillId="0" borderId="3" xfId="0" applyNumberFormat="1" applyBorder="1" applyAlignment="1">
      <alignment horizontal="center" wrapText="1"/>
    </xf>
    <xf numFmtId="166" fontId="0" fillId="0" borderId="3" xfId="0" applyNumberFormat="1" applyBorder="1" applyAlignment="1">
      <alignment horizontal="center"/>
    </xf>
    <xf numFmtId="0" fontId="0" fillId="0" borderId="3" xfId="0" applyBorder="1" applyAlignment="1">
      <alignment horizontal="left" vertical="center" indent="1"/>
    </xf>
    <xf numFmtId="0" fontId="17" fillId="0" borderId="3" xfId="0" applyFont="1" applyBorder="1" applyAlignment="1">
      <alignment horizontal="left" wrapText="1" indent="1"/>
    </xf>
    <xf numFmtId="0" fontId="16" fillId="9" borderId="3" xfId="0" applyFont="1" applyFill="1" applyBorder="1" applyAlignment="1">
      <alignment horizontal="center" vertical="center"/>
    </xf>
    <xf numFmtId="0" fontId="0" fillId="0" borderId="6" xfId="0" applyBorder="1"/>
    <xf numFmtId="6" fontId="1" fillId="0" borderId="3" xfId="0" applyNumberFormat="1" applyFont="1" applyBorder="1" applyAlignment="1">
      <alignment horizontal="center" vertical="center" wrapText="1"/>
    </xf>
    <xf numFmtId="0" fontId="69" fillId="0" borderId="0" xfId="0" applyFont="1"/>
    <xf numFmtId="0" fontId="63" fillId="7" borderId="0" xfId="0" applyFont="1" applyFill="1" applyAlignment="1">
      <alignment horizontal="center" wrapText="1"/>
    </xf>
    <xf numFmtId="0" fontId="67" fillId="7" borderId="0" xfId="0" applyFont="1" applyFill="1" applyAlignment="1">
      <alignment horizontal="center" vertical="center" wrapText="1"/>
    </xf>
    <xf numFmtId="0" fontId="38" fillId="0" borderId="0" xfId="5" applyFont="1" applyFill="1" applyAlignment="1">
      <alignment horizontal="center" vertical="top" wrapText="1"/>
    </xf>
    <xf numFmtId="0" fontId="37" fillId="0" borderId="0" xfId="5" applyFont="1" applyFill="1" applyAlignment="1">
      <alignment horizontal="center" vertical="top" wrapText="1"/>
    </xf>
    <xf numFmtId="0" fontId="65" fillId="7" borderId="23" xfId="0" applyFont="1" applyFill="1" applyBorder="1" applyAlignment="1">
      <alignment horizontal="center" vertical="center" wrapText="1"/>
    </xf>
    <xf numFmtId="0" fontId="65" fillId="7" borderId="13" xfId="0" applyFont="1" applyFill="1" applyBorder="1" applyAlignment="1">
      <alignment horizontal="center" vertical="center" wrapText="1"/>
    </xf>
    <xf numFmtId="0" fontId="65" fillId="7" borderId="24" xfId="0" applyFont="1" applyFill="1" applyBorder="1" applyAlignment="1">
      <alignment horizontal="center" vertical="center" wrapText="1"/>
    </xf>
    <xf numFmtId="0" fontId="65" fillId="7" borderId="19" xfId="0" applyFont="1" applyFill="1" applyBorder="1" applyAlignment="1">
      <alignment horizontal="center" vertical="center" wrapText="1"/>
    </xf>
    <xf numFmtId="0" fontId="65" fillId="7" borderId="25" xfId="0" applyFont="1" applyFill="1" applyBorder="1" applyAlignment="1">
      <alignment horizontal="center" vertical="center" wrapText="1"/>
    </xf>
    <xf numFmtId="0" fontId="65" fillId="7" borderId="26" xfId="0" applyFont="1" applyFill="1" applyBorder="1" applyAlignment="1">
      <alignment horizontal="center" vertical="center" wrapText="1"/>
    </xf>
    <xf numFmtId="0" fontId="35" fillId="7" borderId="23" xfId="0" applyFont="1" applyFill="1" applyBorder="1" applyAlignment="1">
      <alignment horizontal="center" vertical="center"/>
    </xf>
    <xf numFmtId="0" fontId="35" fillId="7" borderId="13" xfId="0" applyFont="1" applyFill="1" applyBorder="1" applyAlignment="1">
      <alignment horizontal="center" vertical="center"/>
    </xf>
    <xf numFmtId="0" fontId="35" fillId="7" borderId="24" xfId="0" applyFont="1" applyFill="1" applyBorder="1" applyAlignment="1">
      <alignment horizontal="center" vertical="center"/>
    </xf>
    <xf numFmtId="0" fontId="35" fillId="7" borderId="19" xfId="0" applyFont="1" applyFill="1" applyBorder="1" applyAlignment="1">
      <alignment horizontal="center" vertical="center"/>
    </xf>
    <xf numFmtId="166" fontId="36" fillId="0" borderId="3" xfId="0" applyNumberFormat="1" applyFont="1" applyBorder="1" applyAlignment="1">
      <alignment horizontal="center" vertical="center" wrapText="1"/>
    </xf>
    <xf numFmtId="0" fontId="47" fillId="8" borderId="24" xfId="0" applyFont="1" applyFill="1" applyBorder="1" applyAlignment="1">
      <alignment horizontal="center" vertical="center"/>
    </xf>
    <xf numFmtId="0" fontId="47" fillId="8" borderId="19" xfId="0" applyFont="1" applyFill="1" applyBorder="1" applyAlignment="1">
      <alignment horizontal="center" vertical="center"/>
    </xf>
    <xf numFmtId="0" fontId="58" fillId="8" borderId="24" xfId="0" applyFont="1" applyFill="1" applyBorder="1" applyAlignment="1">
      <alignment horizontal="center" vertical="center"/>
    </xf>
    <xf numFmtId="0" fontId="58" fillId="8" borderId="19" xfId="0" applyFont="1" applyFill="1" applyBorder="1" applyAlignment="1">
      <alignment horizontal="center" vertical="center"/>
    </xf>
    <xf numFmtId="0" fontId="44" fillId="5" borderId="1" xfId="3" applyFont="1" applyFill="1" applyBorder="1" applyAlignment="1">
      <alignment horizontal="center"/>
    </xf>
    <xf numFmtId="0" fontId="35" fillId="7" borderId="0" xfId="0" applyFont="1" applyFill="1" applyAlignment="1">
      <alignment horizontal="center"/>
    </xf>
    <xf numFmtId="0" fontId="63" fillId="7" borderId="0" xfId="0" applyFont="1" applyFill="1" applyAlignment="1">
      <alignment horizontal="center" vertical="center"/>
    </xf>
    <xf numFmtId="0" fontId="64" fillId="7" borderId="0" xfId="0" applyFont="1" applyFill="1" applyAlignment="1">
      <alignment horizontal="center"/>
    </xf>
    <xf numFmtId="0" fontId="0" fillId="8" borderId="0" xfId="0" applyFill="1" applyAlignment="1" applyProtection="1">
      <alignment horizontal="center"/>
      <protection locked="0"/>
    </xf>
    <xf numFmtId="0" fontId="0" fillId="8" borderId="1" xfId="0" applyFill="1" applyBorder="1" applyAlignment="1" applyProtection="1">
      <alignment horizontal="center"/>
      <protection locked="0"/>
    </xf>
    <xf numFmtId="14" fontId="0" fillId="8" borderId="0" xfId="0" applyNumberFormat="1" applyFill="1" applyAlignment="1" applyProtection="1">
      <alignment horizontal="center"/>
      <protection locked="0"/>
    </xf>
    <xf numFmtId="14" fontId="0" fillId="8" borderId="1" xfId="0" applyNumberFormat="1" applyFill="1" applyBorder="1" applyAlignment="1" applyProtection="1">
      <alignment horizontal="center"/>
      <protection locked="0"/>
    </xf>
    <xf numFmtId="0" fontId="0" fillId="8" borderId="0" xfId="0" applyFill="1" applyAlignment="1" applyProtection="1">
      <alignment horizontal="left" vertical="center" wrapText="1" indent="1"/>
      <protection locked="0"/>
    </xf>
    <xf numFmtId="0" fontId="0" fillId="8" borderId="1" xfId="0" applyFill="1" applyBorder="1" applyAlignment="1" applyProtection="1">
      <alignment horizontal="left" vertical="center" wrapText="1" indent="1"/>
      <protection locked="0"/>
    </xf>
    <xf numFmtId="167" fontId="0" fillId="8" borderId="0" xfId="0" applyNumberFormat="1" applyFill="1" applyAlignment="1" applyProtection="1">
      <alignment horizontal="center"/>
      <protection locked="0"/>
    </xf>
    <xf numFmtId="167" fontId="0" fillId="8" borderId="1" xfId="0" applyNumberFormat="1" applyFill="1" applyBorder="1" applyAlignment="1" applyProtection="1">
      <alignment horizontal="center"/>
      <protection locked="0"/>
    </xf>
    <xf numFmtId="0" fontId="15" fillId="8" borderId="0" xfId="5" applyFill="1" applyBorder="1" applyAlignment="1" applyProtection="1">
      <alignment horizontal="center"/>
      <protection locked="0"/>
    </xf>
    <xf numFmtId="0" fontId="15" fillId="8" borderId="1" xfId="5" applyFill="1" applyBorder="1" applyAlignment="1" applyProtection="1">
      <alignment horizontal="center"/>
      <protection locked="0"/>
    </xf>
    <xf numFmtId="164" fontId="3" fillId="0" borderId="1" xfId="0" applyNumberFormat="1" applyFont="1" applyBorder="1" applyAlignment="1">
      <alignment horizontal="center"/>
    </xf>
    <xf numFmtId="0" fontId="19" fillId="0" borderId="0" xfId="0" applyFont="1" applyAlignment="1">
      <alignment horizontal="center"/>
    </xf>
    <xf numFmtId="0" fontId="0" fillId="8" borderId="0" xfId="0" applyFill="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49" fillId="7" borderId="43" xfId="0" applyFont="1" applyFill="1" applyBorder="1" applyAlignment="1">
      <alignment horizontal="center" vertical="center"/>
    </xf>
    <xf numFmtId="0" fontId="49" fillId="7" borderId="45" xfId="0" applyFont="1" applyFill="1" applyBorder="1" applyAlignment="1">
      <alignment horizontal="center" vertical="center"/>
    </xf>
    <xf numFmtId="0" fontId="49" fillId="7" borderId="44" xfId="0" applyFont="1" applyFill="1" applyBorder="1" applyAlignment="1">
      <alignment horizontal="center" vertical="center"/>
    </xf>
    <xf numFmtId="0" fontId="0" fillId="8" borderId="4" xfId="0" applyFill="1" applyBorder="1" applyAlignment="1" applyProtection="1">
      <alignment horizontal="left" vertical="top" wrapText="1"/>
      <protection locked="0"/>
    </xf>
    <xf numFmtId="0" fontId="0" fillId="8" borderId="2" xfId="0" applyFill="1" applyBorder="1" applyAlignment="1" applyProtection="1">
      <alignment horizontal="left" vertical="top" wrapText="1"/>
      <protection locked="0"/>
    </xf>
    <xf numFmtId="0" fontId="0" fillId="8" borderId="5" xfId="0" applyFill="1" applyBorder="1" applyAlignment="1" applyProtection="1">
      <alignment horizontal="left" vertical="top" wrapText="1"/>
      <protection locked="0"/>
    </xf>
    <xf numFmtId="0" fontId="0" fillId="8" borderId="6" xfId="0" applyFill="1" applyBorder="1" applyAlignment="1" applyProtection="1">
      <alignment horizontal="left" vertical="top" wrapText="1"/>
      <protection locked="0"/>
    </xf>
    <xf numFmtId="0" fontId="0" fillId="8" borderId="0" xfId="0" applyFill="1" applyAlignment="1" applyProtection="1">
      <alignment horizontal="left" vertical="top" wrapText="1"/>
      <protection locked="0"/>
    </xf>
    <xf numFmtId="0" fontId="0" fillId="8" borderId="7" xfId="0" applyFill="1" applyBorder="1" applyAlignment="1" applyProtection="1">
      <alignment horizontal="left" vertical="top" wrapText="1"/>
      <protection locked="0"/>
    </xf>
    <xf numFmtId="0" fontId="0" fillId="8" borderId="8" xfId="0" applyFill="1" applyBorder="1" applyAlignment="1" applyProtection="1">
      <alignment horizontal="left" vertical="top" wrapText="1"/>
      <protection locked="0"/>
    </xf>
    <xf numFmtId="0" fontId="0" fillId="8" borderId="1" xfId="0" applyFill="1" applyBorder="1" applyAlignment="1" applyProtection="1">
      <alignment horizontal="left" vertical="top" wrapText="1"/>
      <protection locked="0"/>
    </xf>
    <xf numFmtId="0" fontId="0" fillId="8" borderId="9" xfId="0" applyFill="1" applyBorder="1" applyAlignment="1" applyProtection="1">
      <alignment horizontal="left" vertical="top" wrapText="1"/>
      <protection locked="0"/>
    </xf>
    <xf numFmtId="0" fontId="49" fillId="7" borderId="3" xfId="0" applyFont="1" applyFill="1" applyBorder="1" applyAlignment="1">
      <alignment horizontal="center"/>
    </xf>
    <xf numFmtId="0" fontId="20" fillId="0" borderId="4" xfId="0" quotePrefix="1" applyFont="1" applyBorder="1" applyAlignment="1" applyProtection="1">
      <alignment horizontal="center" vertical="center" wrapText="1"/>
      <protection locked="0"/>
    </xf>
    <xf numFmtId="0" fontId="20" fillId="0" borderId="2" xfId="0" quotePrefix="1" applyFont="1" applyBorder="1" applyAlignment="1" applyProtection="1">
      <alignment horizontal="center" vertical="center" wrapText="1"/>
      <protection locked="0"/>
    </xf>
    <xf numFmtId="0" fontId="20" fillId="0" borderId="5" xfId="0" quotePrefix="1" applyFont="1" applyBorder="1" applyAlignment="1" applyProtection="1">
      <alignment horizontal="center" vertical="center" wrapText="1"/>
      <protection locked="0"/>
    </xf>
    <xf numFmtId="0" fontId="20" fillId="0" borderId="8" xfId="0" quotePrefix="1" applyFont="1" applyBorder="1" applyAlignment="1" applyProtection="1">
      <alignment horizontal="center" vertical="center" wrapText="1"/>
      <protection locked="0"/>
    </xf>
    <xf numFmtId="0" fontId="20" fillId="0" borderId="1" xfId="0" quotePrefix="1" applyFont="1" applyBorder="1" applyAlignment="1" applyProtection="1">
      <alignment horizontal="center" vertical="center" wrapText="1"/>
      <protection locked="0"/>
    </xf>
    <xf numFmtId="0" fontId="20" fillId="0" borderId="9" xfId="0" quotePrefix="1" applyFont="1" applyBorder="1" applyAlignment="1" applyProtection="1">
      <alignment horizontal="center" vertical="center" wrapText="1"/>
      <protection locked="0"/>
    </xf>
    <xf numFmtId="0" fontId="68" fillId="7" borderId="46" xfId="0" applyFont="1" applyFill="1" applyBorder="1" applyAlignment="1">
      <alignment horizontal="center" vertical="center"/>
    </xf>
    <xf numFmtId="0" fontId="68" fillId="7" borderId="0" xfId="0" applyFont="1" applyFill="1" applyAlignment="1">
      <alignment horizontal="center" vertical="center"/>
    </xf>
    <xf numFmtId="0" fontId="0" fillId="8" borderId="11" xfId="0" applyFill="1" applyBorder="1" applyAlignment="1">
      <alignment horizontal="left"/>
    </xf>
    <xf numFmtId="0" fontId="0" fillId="8" borderId="14" xfId="0" applyFill="1" applyBorder="1" applyAlignment="1">
      <alignment horizontal="left"/>
    </xf>
    <xf numFmtId="0" fontId="0" fillId="8" borderId="12" xfId="0" applyFill="1" applyBorder="1" applyAlignment="1">
      <alignment horizontal="left"/>
    </xf>
    <xf numFmtId="0" fontId="0" fillId="8" borderId="11" xfId="0" applyFill="1" applyBorder="1" applyAlignment="1">
      <alignment horizontal="center"/>
    </xf>
    <xf numFmtId="0" fontId="0" fillId="8" borderId="12" xfId="0" applyFill="1" applyBorder="1" applyAlignment="1">
      <alignment horizontal="center"/>
    </xf>
    <xf numFmtId="0" fontId="35" fillId="7" borderId="41" xfId="0" applyFont="1" applyFill="1" applyBorder="1" applyAlignment="1" applyProtection="1">
      <alignment horizontal="center"/>
      <protection locked="0"/>
    </xf>
    <xf numFmtId="0" fontId="35" fillId="7" borderId="37" xfId="0" applyFont="1" applyFill="1" applyBorder="1" applyAlignment="1" applyProtection="1">
      <alignment horizontal="center"/>
      <protection locked="0"/>
    </xf>
    <xf numFmtId="0" fontId="35" fillId="7" borderId="42" xfId="0" applyFont="1" applyFill="1" applyBorder="1" applyAlignment="1" applyProtection="1">
      <alignment horizontal="center"/>
      <protection locked="0"/>
    </xf>
    <xf numFmtId="44" fontId="0" fillId="0" borderId="11" xfId="1" applyFont="1" applyBorder="1" applyAlignment="1" applyProtection="1">
      <alignment horizontal="center" vertical="center"/>
      <protection locked="0"/>
    </xf>
    <xf numFmtId="44" fontId="0" fillId="0" borderId="12" xfId="1" applyFont="1" applyBorder="1" applyAlignment="1" applyProtection="1">
      <alignment horizontal="center" vertical="center"/>
      <protection locked="0"/>
    </xf>
    <xf numFmtId="44" fontId="0" fillId="0" borderId="11" xfId="1" applyFont="1" applyBorder="1" applyAlignment="1" applyProtection="1">
      <alignment horizontal="center" vertical="center"/>
    </xf>
    <xf numFmtId="44" fontId="0" fillId="0" borderId="12" xfId="1" applyFont="1" applyBorder="1" applyAlignment="1" applyProtection="1">
      <alignment horizontal="center" vertical="center"/>
    </xf>
    <xf numFmtId="0" fontId="25" fillId="0" borderId="4" xfId="0" applyFont="1" applyBorder="1" applyAlignment="1" applyProtection="1">
      <alignment horizontal="left" vertical="top" wrapText="1"/>
      <protection locked="0"/>
    </xf>
    <xf numFmtId="0" fontId="25" fillId="0" borderId="2" xfId="0" applyFont="1" applyBorder="1" applyAlignment="1" applyProtection="1">
      <alignment horizontal="left" vertical="top" wrapText="1"/>
      <protection locked="0"/>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0" fillId="0" borderId="1" xfId="0" applyBorder="1" applyAlignment="1">
      <alignment horizontal="center"/>
    </xf>
    <xf numFmtId="0" fontId="0" fillId="0" borderId="9" xfId="0" applyBorder="1" applyAlignment="1">
      <alignment horizontal="center"/>
    </xf>
    <xf numFmtId="164" fontId="3" fillId="0" borderId="0" xfId="1" applyNumberFormat="1" applyFont="1" applyBorder="1" applyAlignment="1" applyProtection="1">
      <alignment horizontal="center"/>
    </xf>
    <xf numFmtId="164" fontId="3" fillId="0" borderId="1" xfId="1" applyNumberFormat="1" applyFont="1" applyBorder="1" applyAlignment="1" applyProtection="1">
      <alignment horizontal="center"/>
    </xf>
    <xf numFmtId="0" fontId="49" fillId="7" borderId="43" xfId="0" applyFont="1" applyFill="1" applyBorder="1" applyAlignment="1">
      <alignment horizontal="center"/>
    </xf>
    <xf numFmtId="0" fontId="49" fillId="7" borderId="44" xfId="0" applyFont="1" applyFill="1" applyBorder="1" applyAlignment="1">
      <alignment horizontal="center"/>
    </xf>
    <xf numFmtId="0" fontId="16" fillId="0" borderId="0" xfId="0" applyFont="1" applyAlignment="1">
      <alignment horizontal="center"/>
    </xf>
    <xf numFmtId="0" fontId="16" fillId="0" borderId="1" xfId="0" applyFont="1" applyBorder="1" applyAlignment="1">
      <alignment horizontal="center"/>
    </xf>
    <xf numFmtId="0" fontId="7" fillId="0" borderId="3" xfId="2" applyBorder="1" applyAlignment="1" applyProtection="1">
      <alignment horizontal="center"/>
      <protection locked="0"/>
    </xf>
    <xf numFmtId="0" fontId="10" fillId="0" borderId="27"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32" xfId="2" applyFont="1" applyBorder="1" applyAlignment="1">
      <alignment horizontal="center" vertical="center" wrapText="1"/>
    </xf>
    <xf numFmtId="0" fontId="7" fillId="3" borderId="33" xfId="2" applyFill="1" applyBorder="1" applyAlignment="1">
      <alignment horizontal="center" vertical="center" wrapText="1"/>
    </xf>
    <xf numFmtId="0" fontId="7" fillId="3" borderId="34" xfId="2" applyFill="1" applyBorder="1" applyAlignment="1">
      <alignment horizontal="center" vertical="center" wrapText="1"/>
    </xf>
    <xf numFmtId="0" fontId="7" fillId="3" borderId="35" xfId="2" applyFill="1" applyBorder="1" applyAlignment="1">
      <alignment horizontal="center" vertical="center" wrapText="1"/>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32" xfId="2" applyFont="1" applyBorder="1" applyAlignment="1">
      <alignment horizontal="center" vertical="center"/>
    </xf>
    <xf numFmtId="0" fontId="10" fillId="0" borderId="36" xfId="2" applyFont="1" applyBorder="1" applyAlignment="1">
      <alignment horizontal="center" vertical="center"/>
    </xf>
    <xf numFmtId="0" fontId="7" fillId="0" borderId="3" xfId="2" applyBorder="1" applyAlignment="1" applyProtection="1">
      <alignment horizontal="center" wrapText="1"/>
      <protection locked="0"/>
    </xf>
    <xf numFmtId="0" fontId="10" fillId="0" borderId="29" xfId="2" applyFont="1" applyBorder="1" applyAlignment="1">
      <alignment horizontal="center" vertical="center" wrapText="1"/>
    </xf>
    <xf numFmtId="0" fontId="10" fillId="0" borderId="30" xfId="2" applyFont="1" applyBorder="1" applyAlignment="1">
      <alignment horizontal="center" vertical="center" wrapText="1"/>
    </xf>
    <xf numFmtId="0" fontId="10" fillId="0" borderId="31" xfId="2" applyFont="1" applyBorder="1" applyAlignment="1">
      <alignment horizontal="center" vertical="center" wrapText="1"/>
    </xf>
    <xf numFmtId="0" fontId="8" fillId="0" borderId="39" xfId="2" applyFont="1" applyBorder="1" applyAlignment="1">
      <alignment horizontal="center" vertical="center"/>
    </xf>
    <xf numFmtId="0" fontId="8" fillId="0" borderId="40" xfId="2" applyFont="1" applyBorder="1" applyAlignment="1">
      <alignment horizontal="center" vertical="center"/>
    </xf>
    <xf numFmtId="0" fontId="8" fillId="0" borderId="25" xfId="2" applyFont="1" applyBorder="1" applyAlignment="1">
      <alignment horizontal="center" vertical="center"/>
    </xf>
    <xf numFmtId="0" fontId="8" fillId="0" borderId="26" xfId="2" applyFont="1" applyBorder="1" applyAlignment="1">
      <alignment horizontal="center" vertical="center"/>
    </xf>
    <xf numFmtId="0" fontId="7" fillId="0" borderId="27" xfId="2" applyBorder="1" applyAlignment="1" applyProtection="1">
      <alignment horizontal="center"/>
      <protection locked="0"/>
    </xf>
    <xf numFmtId="0" fontId="7" fillId="0" borderId="28" xfId="2" applyBorder="1" applyAlignment="1" applyProtection="1">
      <alignment horizontal="center"/>
      <protection locked="0"/>
    </xf>
    <xf numFmtId="0" fontId="9" fillId="0" borderId="11" xfId="2" applyFont="1" applyBorder="1" applyAlignment="1">
      <alignment horizontal="center"/>
    </xf>
    <xf numFmtId="0" fontId="9" fillId="0" borderId="14" xfId="2" applyFont="1" applyBorder="1" applyAlignment="1">
      <alignment horizontal="center"/>
    </xf>
    <xf numFmtId="0" fontId="9" fillId="0" borderId="12" xfId="2" applyFont="1" applyBorder="1" applyAlignment="1">
      <alignment horizontal="center"/>
    </xf>
    <xf numFmtId="0" fontId="7" fillId="3" borderId="23" xfId="2" applyFill="1" applyBorder="1" applyAlignment="1">
      <alignment horizontal="center" vertical="center" wrapText="1"/>
    </xf>
    <xf numFmtId="0" fontId="7" fillId="3" borderId="13" xfId="2" applyFill="1" applyBorder="1" applyAlignment="1">
      <alignment horizontal="center" vertical="center" wrapText="1"/>
    </xf>
    <xf numFmtId="0" fontId="7" fillId="3" borderId="24" xfId="2" applyFill="1" applyBorder="1" applyAlignment="1">
      <alignment horizontal="center" vertical="center" wrapText="1"/>
    </xf>
    <xf numFmtId="0" fontId="7" fillId="3" borderId="19" xfId="2" applyFill="1" applyBorder="1" applyAlignment="1">
      <alignment horizontal="center" vertical="center" wrapText="1"/>
    </xf>
    <xf numFmtId="0" fontId="7" fillId="3" borderId="25" xfId="2" applyFill="1" applyBorder="1" applyAlignment="1">
      <alignment horizontal="center" vertical="center" wrapText="1"/>
    </xf>
    <xf numFmtId="0" fontId="7" fillId="3" borderId="26" xfId="2" applyFill="1" applyBorder="1" applyAlignment="1">
      <alignment horizontal="center" vertical="center" wrapText="1"/>
    </xf>
    <xf numFmtId="164" fontId="7" fillId="0" borderId="15" xfId="2" applyNumberFormat="1" applyBorder="1" applyAlignment="1">
      <alignment horizontal="center" vertical="center"/>
    </xf>
    <xf numFmtId="164" fontId="7" fillId="0" borderId="20" xfId="2" applyNumberFormat="1" applyBorder="1" applyAlignment="1">
      <alignment horizontal="center" vertical="center"/>
    </xf>
    <xf numFmtId="0" fontId="8" fillId="2" borderId="39" xfId="2" applyFont="1" applyFill="1" applyBorder="1" applyAlignment="1">
      <alignment horizontal="center" vertical="center"/>
    </xf>
    <xf numFmtId="0" fontId="8" fillId="2" borderId="2" xfId="2" applyFont="1" applyFill="1" applyBorder="1" applyAlignment="1">
      <alignment horizontal="center" vertical="center"/>
    </xf>
    <xf numFmtId="0" fontId="8" fillId="2" borderId="40" xfId="2" applyFont="1" applyFill="1" applyBorder="1" applyAlignment="1">
      <alignment horizontal="center" vertical="center"/>
    </xf>
    <xf numFmtId="0" fontId="8" fillId="2" borderId="24" xfId="2" applyFont="1" applyFill="1" applyBorder="1" applyAlignment="1">
      <alignment horizontal="center" vertical="center"/>
    </xf>
    <xf numFmtId="0" fontId="8" fillId="2" borderId="0" xfId="2" applyFont="1" applyFill="1" applyAlignment="1">
      <alignment horizontal="center" vertical="center"/>
    </xf>
    <xf numFmtId="0" fontId="8" fillId="2" borderId="19" xfId="2" applyFont="1" applyFill="1" applyBorder="1" applyAlignment="1">
      <alignment horizontal="center" vertical="center"/>
    </xf>
    <xf numFmtId="0" fontId="7" fillId="0" borderId="27" xfId="2" applyBorder="1" applyAlignment="1" applyProtection="1">
      <alignment horizontal="center" wrapText="1"/>
      <protection locked="0"/>
    </xf>
    <xf numFmtId="0" fontId="7" fillId="0" borderId="10" xfId="2" applyBorder="1" applyAlignment="1" applyProtection="1">
      <alignment horizontal="center" wrapText="1"/>
      <protection locked="0"/>
    </xf>
    <xf numFmtId="0" fontId="7" fillId="0" borderId="28" xfId="2" applyBorder="1" applyAlignment="1" applyProtection="1">
      <alignment horizontal="center" wrapText="1"/>
      <protection locked="0"/>
    </xf>
    <xf numFmtId="0" fontId="10" fillId="0" borderId="10" xfId="2" applyFont="1" applyBorder="1" applyAlignment="1">
      <alignment horizontal="center" vertical="center"/>
    </xf>
    <xf numFmtId="0" fontId="10" fillId="0" borderId="0" xfId="2" applyFont="1" applyAlignment="1">
      <alignment horizontal="center" vertical="center"/>
    </xf>
    <xf numFmtId="0" fontId="10" fillId="0" borderId="16" xfId="2" applyFont="1" applyBorder="1" applyAlignment="1">
      <alignment horizontal="center" vertical="center"/>
    </xf>
    <xf numFmtId="0" fontId="10" fillId="0" borderId="15" xfId="2" applyFont="1" applyBorder="1" applyAlignment="1">
      <alignment horizontal="center" vertical="center" wrapText="1"/>
    </xf>
    <xf numFmtId="0" fontId="10" fillId="0" borderId="38" xfId="2" applyFont="1" applyBorder="1" applyAlignment="1">
      <alignment horizontal="center" vertical="center" wrapText="1"/>
    </xf>
    <xf numFmtId="0" fontId="10" fillId="0" borderId="20" xfId="2" applyFont="1" applyBorder="1" applyAlignment="1">
      <alignment horizontal="center" vertical="center" wrapText="1"/>
    </xf>
    <xf numFmtId="166" fontId="0" fillId="0" borderId="5" xfId="0" applyNumberFormat="1" applyBorder="1" applyAlignment="1">
      <alignment horizontal="center" vertical="center"/>
    </xf>
    <xf numFmtId="166" fontId="0" fillId="0" borderId="9" xfId="0" applyNumberFormat="1" applyBorder="1" applyAlignment="1">
      <alignment horizontal="center" vertical="center"/>
    </xf>
    <xf numFmtId="0" fontId="0" fillId="0" borderId="47" xfId="0" applyBorder="1" applyAlignment="1">
      <alignment horizontal="left" indent="1"/>
    </xf>
    <xf numFmtId="0" fontId="22" fillId="0" borderId="17" xfId="0" applyFont="1" applyBorder="1" applyAlignment="1">
      <alignment horizontal="left" vertical="center" wrapText="1" indent="1"/>
    </xf>
    <xf numFmtId="0" fontId="0" fillId="0" borderId="17" xfId="0" applyBorder="1" applyAlignment="1">
      <alignment horizontal="left" indent="1"/>
    </xf>
  </cellXfs>
  <cellStyles count="6">
    <cellStyle name="Currency" xfId="1" builtinId="4"/>
    <cellStyle name="Hyperlink" xfId="5" builtinId="8"/>
    <cellStyle name="Normal" xfId="0" builtinId="0"/>
    <cellStyle name="Normal 2" xfId="3" xr:uid="{00000000-0005-0000-0000-000003000000}"/>
    <cellStyle name="Normal 3" xfId="2" xr:uid="{00000000-0005-0000-0000-000004000000}"/>
    <cellStyle name="Percent 2" xfId="4" xr:uid="{00000000-0005-0000-0000-000005000000}"/>
  </cellStyles>
  <dxfs count="1">
    <dxf>
      <font>
        <color rgb="FF9C0006"/>
      </font>
      <fill>
        <patternFill>
          <bgColor rgb="FFFFC7CE"/>
        </patternFill>
      </fill>
    </dxf>
  </dxfs>
  <tableStyles count="0" defaultTableStyle="TableStyleMedium2" defaultPivotStyle="PivotStyleLight16"/>
  <colors>
    <mruColors>
      <color rgb="FFA0D4E0"/>
      <color rgb="FF0000FF"/>
      <color rgb="FF0066FF"/>
      <color rgb="FFCCFF66"/>
      <color rgb="FFFF00FF"/>
      <color rgb="FF00FFCC"/>
      <color rgb="FF333399"/>
      <color rgb="FF3333CC"/>
      <color rgb="FF6600FF"/>
      <color rgb="FFAB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11</xdr:col>
      <xdr:colOff>426326</xdr:colOff>
      <xdr:row>49</xdr:row>
      <xdr:rowOff>180975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l="5435" t="4200" r="5163" b="4459"/>
        <a:stretch/>
      </xdr:blipFill>
      <xdr:spPr>
        <a:xfrm>
          <a:off x="0" y="85725"/>
          <a:ext cx="7131926" cy="9429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81915</xdr:colOff>
      <xdr:row>1</xdr:row>
      <xdr:rowOff>228600</xdr:rowOff>
    </xdr:from>
    <xdr:to>
      <xdr:col>4</xdr:col>
      <xdr:colOff>85725</xdr:colOff>
      <xdr:row>4</xdr:row>
      <xdr:rowOff>9525</xdr:rowOff>
    </xdr:to>
    <xdr:sp macro="" textlink="">
      <xdr:nvSpPr>
        <xdr:cNvPr id="2" name="Left Arrow 1">
          <a:extLst>
            <a:ext uri="{FF2B5EF4-FFF2-40B4-BE49-F238E27FC236}">
              <a16:creationId xmlns:a16="http://schemas.microsoft.com/office/drawing/2014/main" id="{00000000-0008-0000-0300-000002000000}"/>
            </a:ext>
          </a:extLst>
        </xdr:cNvPr>
        <xdr:cNvSpPr/>
      </xdr:nvSpPr>
      <xdr:spPr>
        <a:xfrm>
          <a:off x="8006715" y="466725"/>
          <a:ext cx="1165860" cy="419100"/>
        </a:xfrm>
        <a:prstGeom prst="leftArrow">
          <a:avLst/>
        </a:prstGeom>
        <a:solidFill>
          <a:schemeClr val="accent5">
            <a:lumMod val="50000"/>
          </a:schemeClr>
        </a:solidFill>
        <a:ln>
          <a:solidFill>
            <a:srgbClr val="A0D4E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1</xdr:row>
      <xdr:rowOff>0</xdr:rowOff>
    </xdr:from>
    <xdr:to>
      <xdr:col>9</xdr:col>
      <xdr:colOff>647700</xdr:colOff>
      <xdr:row>53</xdr:row>
      <xdr:rowOff>152400</xdr:rowOff>
    </xdr:to>
    <xdr:sp macro="" textlink="">
      <xdr:nvSpPr>
        <xdr:cNvPr id="2049" name="AutoShape 1">
          <a:extLst>
            <a:ext uri="{FF2B5EF4-FFF2-40B4-BE49-F238E27FC236}">
              <a16:creationId xmlns:a16="http://schemas.microsoft.com/office/drawing/2014/main" id="{00000000-0008-0000-0100-000001080000}"/>
            </a:ext>
          </a:extLst>
        </xdr:cNvPr>
        <xdr:cNvSpPr>
          <a:spLocks noChangeAspect="1" noChangeArrowheads="1"/>
        </xdr:cNvSpPr>
      </xdr:nvSpPr>
      <xdr:spPr bwMode="auto">
        <a:xfrm>
          <a:off x="838200" y="190500"/>
          <a:ext cx="6096000" cy="10058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139700</xdr:colOff>
      <xdr:row>1</xdr:row>
      <xdr:rowOff>0</xdr:rowOff>
    </xdr:from>
    <xdr:to>
      <xdr:col>9</xdr:col>
      <xdr:colOff>647700</xdr:colOff>
      <xdr:row>53</xdr:row>
      <xdr:rowOff>152400</xdr:rowOff>
    </xdr:to>
    <xdr:sp macro="" textlink="">
      <xdr:nvSpPr>
        <xdr:cNvPr id="2050" name="AutoShape 2">
          <a:extLst>
            <a:ext uri="{FF2B5EF4-FFF2-40B4-BE49-F238E27FC236}">
              <a16:creationId xmlns:a16="http://schemas.microsoft.com/office/drawing/2014/main" id="{00000000-0008-0000-0100-000002080000}"/>
            </a:ext>
          </a:extLst>
        </xdr:cNvPr>
        <xdr:cNvSpPr>
          <a:spLocks noChangeAspect="1" noChangeArrowheads="1"/>
        </xdr:cNvSpPr>
      </xdr:nvSpPr>
      <xdr:spPr bwMode="auto">
        <a:xfrm>
          <a:off x="838200" y="190500"/>
          <a:ext cx="6096000" cy="10058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165100</xdr:colOff>
      <xdr:row>0</xdr:row>
      <xdr:rowOff>101600</xdr:rowOff>
    </xdr:from>
    <xdr:to>
      <xdr:col>8</xdr:col>
      <xdr:colOff>673100</xdr:colOff>
      <xdr:row>53</xdr:row>
      <xdr:rowOff>63500</xdr:rowOff>
    </xdr:to>
    <xdr:sp macro="" textlink="">
      <xdr:nvSpPr>
        <xdr:cNvPr id="2051" name="AutoShape 3">
          <a:extLst>
            <a:ext uri="{FF2B5EF4-FFF2-40B4-BE49-F238E27FC236}">
              <a16:creationId xmlns:a16="http://schemas.microsoft.com/office/drawing/2014/main" id="{00000000-0008-0000-0100-000003080000}"/>
            </a:ext>
          </a:extLst>
        </xdr:cNvPr>
        <xdr:cNvSpPr>
          <a:spLocks noChangeAspect="1" noChangeArrowheads="1"/>
        </xdr:cNvSpPr>
      </xdr:nvSpPr>
      <xdr:spPr bwMode="auto">
        <a:xfrm>
          <a:off x="165100" y="101600"/>
          <a:ext cx="6096000" cy="10058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165100</xdr:colOff>
      <xdr:row>0</xdr:row>
      <xdr:rowOff>101600</xdr:rowOff>
    </xdr:from>
    <xdr:to>
      <xdr:col>14</xdr:col>
      <xdr:colOff>23396</xdr:colOff>
      <xdr:row>60</xdr:row>
      <xdr:rowOff>122248</xdr:rowOff>
    </xdr:to>
    <xdr:pic>
      <xdr:nvPicPr>
        <xdr:cNvPr id="2" name="Picture 1">
          <a:extLst>
            <a:ext uri="{FF2B5EF4-FFF2-40B4-BE49-F238E27FC236}">
              <a16:creationId xmlns:a16="http://schemas.microsoft.com/office/drawing/2014/main" id="{139F3390-5691-D949-C6EA-75C959877BFA}"/>
            </a:ext>
          </a:extLst>
        </xdr:cNvPr>
        <xdr:cNvPicPr>
          <a:picLocks noChangeAspect="1"/>
        </xdr:cNvPicPr>
      </xdr:nvPicPr>
      <xdr:blipFill>
        <a:blip xmlns:r="http://schemas.openxmlformats.org/officeDocument/2006/relationships" r:embed="rId1"/>
        <a:stretch>
          <a:fillRect/>
        </a:stretch>
      </xdr:blipFill>
      <xdr:spPr>
        <a:xfrm>
          <a:off x="165100" y="101600"/>
          <a:ext cx="8392696" cy="114506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6</xdr:row>
      <xdr:rowOff>19050</xdr:rowOff>
    </xdr:from>
    <xdr:to>
      <xdr:col>13</xdr:col>
      <xdr:colOff>1152525</xdr:colOff>
      <xdr:row>9</xdr:row>
      <xdr:rowOff>85725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9525" y="1116330"/>
          <a:ext cx="8526780" cy="615315"/>
        </a:xfrm>
        <a:prstGeom prst="rect">
          <a:avLst/>
        </a:prstGeom>
        <a:noFill/>
        <a:ln w="38100" cmpd="dbl">
          <a:solidFill>
            <a:srgbClr val="000000"/>
          </a:solidFill>
          <a:miter lim="800000"/>
          <a:headEnd/>
          <a:tailEnd/>
        </a:ln>
        <a:extLst>
          <a:ext uri="{909E8E84-426E-40dd-AFC4-6F175D3DCCD1}">
            <a14:hiddenFill xmlns="" xmlns:a14="http://schemas.microsoft.com/office/drawing/2010/main">
              <a:solidFill>
                <a:srgbClr val="D8D8D8"/>
              </a:solidFill>
            </a14:hiddenFill>
          </a:ext>
        </a:extLst>
      </xdr:spPr>
    </xdr:sp>
    <xdr:clientData/>
  </xdr:twoCellAnchor>
  <xdr:twoCellAnchor>
    <xdr:from>
      <xdr:col>4</xdr:col>
      <xdr:colOff>581660</xdr:colOff>
      <xdr:row>7</xdr:row>
      <xdr:rowOff>35561</xdr:rowOff>
    </xdr:from>
    <xdr:to>
      <xdr:col>13</xdr:col>
      <xdr:colOff>101600</xdr:colOff>
      <xdr:row>8</xdr:row>
      <xdr:rowOff>79609</xdr:rowOff>
    </xdr:to>
    <xdr:sp macro="" textlink="">
      <xdr:nvSpPr>
        <xdr:cNvPr id="3" name="WordArt 7">
          <a:extLst>
            <a:ext uri="{FF2B5EF4-FFF2-40B4-BE49-F238E27FC236}">
              <a16:creationId xmlns:a16="http://schemas.microsoft.com/office/drawing/2014/main" id="{00000000-0008-0000-0200-000003000000}"/>
            </a:ext>
          </a:extLst>
        </xdr:cNvPr>
        <xdr:cNvSpPr>
          <a:spLocks noChangeArrowheads="1" noChangeShapeType="1" noTextEdit="1"/>
        </xdr:cNvSpPr>
      </xdr:nvSpPr>
      <xdr:spPr bwMode="auto">
        <a:xfrm>
          <a:off x="3020060" y="1315721"/>
          <a:ext cx="5006340" cy="226928"/>
        </a:xfrm>
        <a:prstGeom prst="rect">
          <a:avLst/>
        </a:prstGeom>
        <a:extLst>
          <a:ext uri="{91240B29-F687-4f45-9708-019B960494DF}">
            <a14:hiddenLine xmlns=""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r>
            <a:rPr lang="en-US" sz="4400" kern="10" spc="0">
              <a:ln>
                <a:noFill/>
              </a:ln>
              <a:solidFill>
                <a:srgbClr val="C6060B"/>
              </a:solidFill>
              <a:effectLst>
                <a:outerShdw dist="17961" dir="2700000" algn="ctr" rotWithShape="0">
                  <a:srgbClr val="868686"/>
                </a:outerShdw>
              </a:effectLst>
              <a:latin typeface="Acier BAT Text Solid" panose="02000000000000000000" pitchFamily="2" charset="0"/>
            </a:rPr>
            <a:t>SENATE APPROPRIATIONS BILL FUNDING REQUEST</a:t>
          </a:r>
        </a:p>
      </xdr:txBody>
    </xdr:sp>
    <xdr:clientData/>
  </xdr:twoCellAnchor>
  <xdr:oneCellAnchor>
    <xdr:from>
      <xdr:col>1</xdr:col>
      <xdr:colOff>323850</xdr:colOff>
      <xdr:row>6</xdr:row>
      <xdr:rowOff>39709</xdr:rowOff>
    </xdr:from>
    <xdr:ext cx="1681480" cy="547577"/>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rcRect/>
        <a:stretch/>
      </xdr:blipFill>
      <xdr:spPr>
        <a:xfrm>
          <a:off x="923925" y="1211284"/>
          <a:ext cx="1681480" cy="547577"/>
        </a:xfrm>
        <a:prstGeom prst="rect">
          <a:avLst/>
        </a:prstGeom>
      </xdr:spPr>
    </xdr:pic>
    <xdr:clientData/>
  </xdr:oneCellAnchor>
  <xdr:twoCellAnchor>
    <xdr:from>
      <xdr:col>4</xdr:col>
      <xdr:colOff>436245</xdr:colOff>
      <xdr:row>1</xdr:row>
      <xdr:rowOff>78105</xdr:rowOff>
    </xdr:from>
    <xdr:to>
      <xdr:col>9</xdr:col>
      <xdr:colOff>169545</xdr:colOff>
      <xdr:row>3</xdr:row>
      <xdr:rowOff>106680</xdr:rowOff>
    </xdr:to>
    <xdr:sp macro="" textlink="">
      <xdr:nvSpPr>
        <xdr:cNvPr id="5" name="Oval 4">
          <a:extLst>
            <a:ext uri="{FF2B5EF4-FFF2-40B4-BE49-F238E27FC236}">
              <a16:creationId xmlns:a16="http://schemas.microsoft.com/office/drawing/2014/main" id="{00000000-0008-0000-0200-000005000000}"/>
            </a:ext>
          </a:extLst>
        </xdr:cNvPr>
        <xdr:cNvSpPr/>
      </xdr:nvSpPr>
      <xdr:spPr>
        <a:xfrm>
          <a:off x="2874645" y="260985"/>
          <a:ext cx="2781300" cy="394335"/>
        </a:xfrm>
        <a:prstGeom prst="ellipse">
          <a:avLst/>
        </a:prstGeom>
        <a:noFill/>
        <a:ln>
          <a:solidFill>
            <a:srgbClr val="A0D4E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171450</xdr:colOff>
          <xdr:row>37</xdr:row>
          <xdr:rowOff>133350</xdr:rowOff>
        </xdr:from>
        <xdr:to>
          <xdr:col>13</xdr:col>
          <xdr:colOff>152400</xdr:colOff>
          <xdr:row>40</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500-000002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Received ASUNM funding in the current and/or past fiscal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38</xdr:row>
          <xdr:rowOff>19050</xdr:rowOff>
        </xdr:from>
        <xdr:to>
          <xdr:col>6</xdr:col>
          <xdr:colOff>152400</xdr:colOff>
          <xdr:row>39</xdr:row>
          <xdr:rowOff>152400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500-000003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Is a chartered undergraduate student organization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49</xdr:row>
          <xdr:rowOff>133350</xdr:rowOff>
        </xdr:from>
        <xdr:to>
          <xdr:col>4</xdr:col>
          <xdr:colOff>152400</xdr:colOff>
          <xdr:row>50</xdr:row>
          <xdr:rowOff>133350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500-000004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49</xdr:row>
          <xdr:rowOff>152400</xdr:rowOff>
        </xdr:from>
        <xdr:to>
          <xdr:col>9</xdr:col>
          <xdr:colOff>304800</xdr:colOff>
          <xdr:row>51</xdr:row>
          <xdr:rowOff>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500-000005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49</xdr:row>
          <xdr:rowOff>133350</xdr:rowOff>
        </xdr:from>
        <xdr:to>
          <xdr:col>1</xdr:col>
          <xdr:colOff>209550</xdr:colOff>
          <xdr:row>50</xdr:row>
          <xdr:rowOff>152400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500-000006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GAO/SGAO/2023-2024/ASUNM%20Spring%20Budgets/FY24-ASUNM-Budget-Form-Salaries-Bla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egories"/>
      <sheetName val="Categories - Salaries"/>
      <sheetName val="Instructions"/>
      <sheetName val="Standing Rules (abridged)"/>
      <sheetName val="Standing Rules (full version)"/>
      <sheetName val="Budget Questionnaire"/>
      <sheetName val="SALARIES Budget Detail Sheet #1"/>
      <sheetName val="Spending Categories"/>
      <sheetName val="Budget Detail Sheet #2"/>
      <sheetName val="Budget Detail Sheet #3"/>
      <sheetName val="Budget Detail Sheet # 4"/>
      <sheetName val="Budget Detail Sheet # 5"/>
      <sheetName val="Budget Detail Sheet # 6"/>
      <sheetName val="Budget Detail Sheet #7"/>
      <sheetName val="Sheet1"/>
    </sheetNames>
    <sheetDataSet>
      <sheetData sheetId="0" refreshError="1"/>
      <sheetData sheetId="1" refreshError="1"/>
      <sheetData sheetId="2" refreshError="1"/>
      <sheetData sheetId="3" refreshError="1"/>
      <sheetData sheetId="4" refreshError="1"/>
      <sheetData sheetId="5" refreshError="1"/>
      <sheetData sheetId="6">
        <row r="29">
          <cell r="L29">
            <v>0</v>
          </cell>
        </row>
        <row r="30">
          <cell r="K30">
            <v>0</v>
          </cell>
          <cell r="M30">
            <v>0</v>
          </cell>
        </row>
      </sheetData>
      <sheetData sheetId="7" refreshError="1"/>
      <sheetData sheetId="8">
        <row r="29">
          <cell r="L29">
            <v>0</v>
          </cell>
        </row>
        <row r="30">
          <cell r="K30">
            <v>0</v>
          </cell>
          <cell r="M30">
            <v>0</v>
          </cell>
        </row>
      </sheetData>
      <sheetData sheetId="9">
        <row r="29">
          <cell r="L29">
            <v>0</v>
          </cell>
        </row>
        <row r="30">
          <cell r="K30">
            <v>0</v>
          </cell>
          <cell r="M30">
            <v>0</v>
          </cell>
        </row>
      </sheetData>
      <sheetData sheetId="10">
        <row r="29">
          <cell r="L29">
            <v>0</v>
          </cell>
        </row>
        <row r="30">
          <cell r="K30">
            <v>0</v>
          </cell>
          <cell r="M30">
            <v>0</v>
          </cell>
        </row>
      </sheetData>
      <sheetData sheetId="11">
        <row r="29">
          <cell r="L29">
            <v>0</v>
          </cell>
        </row>
        <row r="30">
          <cell r="K30">
            <v>0</v>
          </cell>
          <cell r="M30">
            <v>0</v>
          </cell>
        </row>
      </sheetData>
      <sheetData sheetId="12">
        <row r="29">
          <cell r="L29">
            <v>0</v>
          </cell>
        </row>
        <row r="30">
          <cell r="K30">
            <v>0</v>
          </cell>
          <cell r="M30">
            <v>0</v>
          </cell>
        </row>
      </sheetData>
      <sheetData sheetId="13">
        <row r="29">
          <cell r="L29">
            <v>0</v>
          </cell>
        </row>
        <row r="30">
          <cell r="K30">
            <v>0</v>
          </cell>
          <cell r="M30">
            <v>0</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asunm.unm.edu/government/governing-documents.html" TargetMode="External"/><Relationship Id="rId1" Type="http://schemas.openxmlformats.org/officeDocument/2006/relationships/hyperlink" Target="http://asunm.unm.edu/documents/2021-2022/documents/standingrules/s22financespringstandingrules.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hyperlink" Target="http://asunm.unm.edu/government/vicepresidentoffice/sponsoring-senators.html" TargetMode="Externa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A0D4E0"/>
  </sheetPr>
  <dimension ref="A1"/>
  <sheetViews>
    <sheetView zoomScaleNormal="100" workbookViewId="0">
      <selection activeCell="Q19" sqref="Q19"/>
    </sheetView>
  </sheetViews>
  <sheetFormatPr defaultColWidth="9.140625" defaultRowHeight="15" x14ac:dyDescent="0.25"/>
  <cols>
    <col min="1" max="16384" width="9.140625" style="57"/>
  </cols>
  <sheetData/>
  <sheetProtection algorithmName="SHA-512" hashValue="+Ec23/fxKE8dDD4EuL+8+We3+SWjnzCihAbRYGwnGza+2EYMRA3CxvulXak5bocF3FMk8ge5Lf+VJ3ZKwsPkUw==" saltValue="UTOycUrOXovot3WO/pFtkQ==" spinCount="100000" sheet="1" objects="1" scenarios="1"/>
  <printOptions horizontalCentered="1"/>
  <pageMargins left="0.45" right="0.45" top="0.5" bottom="0.5" header="0.3" footer="0.3"/>
  <pageSetup scale="85"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FFFF00"/>
    <pageSetUpPr fitToPage="1"/>
  </sheetPr>
  <dimension ref="A1:AB83"/>
  <sheetViews>
    <sheetView showGridLines="0" workbookViewId="0">
      <pane ySplit="1" topLeftCell="A35" activePane="bottomLeft" state="frozen"/>
      <selection pane="bottomLeft" activeCell="A8" sqref="A8:I11"/>
    </sheetView>
  </sheetViews>
  <sheetFormatPr defaultColWidth="8.7109375" defaultRowHeight="15" x14ac:dyDescent="0.25"/>
  <cols>
    <col min="8" max="8" width="9.7109375" customWidth="1"/>
    <col min="12" max="12" width="8.7109375" style="88"/>
    <col min="15" max="15" width="19.28515625" customWidth="1"/>
    <col min="16" max="16" width="16.140625" customWidth="1"/>
    <col min="17" max="28" width="8.7109375" style="86"/>
  </cols>
  <sheetData>
    <row r="1" spans="1:25" ht="28.5" customHeight="1" x14ac:dyDescent="0.25">
      <c r="A1" s="171" t="s">
        <v>45</v>
      </c>
      <c r="B1" s="172"/>
      <c r="C1" s="172"/>
      <c r="D1" s="172"/>
      <c r="E1" s="172"/>
      <c r="F1" s="172"/>
      <c r="G1" s="172"/>
      <c r="H1" s="172"/>
      <c r="I1" s="172"/>
      <c r="J1" s="172"/>
      <c r="K1" s="172"/>
      <c r="L1" s="172"/>
      <c r="M1" s="172"/>
      <c r="N1" s="172"/>
      <c r="O1" s="172"/>
      <c r="P1" s="172"/>
    </row>
    <row r="2" spans="1:25" x14ac:dyDescent="0.25">
      <c r="A2" s="200">
        <f>'Questionaire (required)'!A13</f>
        <v>0</v>
      </c>
      <c r="B2" s="200"/>
      <c r="C2" s="200"/>
      <c r="D2" s="200"/>
      <c r="E2" s="200"/>
      <c r="F2" s="200"/>
      <c r="G2" s="200"/>
      <c r="H2" s="200"/>
      <c r="I2" s="200"/>
      <c r="J2" s="200"/>
      <c r="K2" s="200"/>
      <c r="L2" s="200"/>
      <c r="M2" s="200"/>
    </row>
    <row r="3" spans="1:25" ht="22.5" customHeight="1" x14ac:dyDescent="0.25">
      <c r="A3" s="201"/>
      <c r="B3" s="201"/>
      <c r="C3" s="201"/>
      <c r="D3" s="201"/>
      <c r="E3" s="201"/>
      <c r="F3" s="201"/>
      <c r="G3" s="201"/>
      <c r="H3" s="201"/>
      <c r="I3" s="201"/>
      <c r="J3" s="201"/>
      <c r="K3" s="201"/>
      <c r="L3" s="201"/>
      <c r="M3" s="201"/>
    </row>
    <row r="4" spans="1:25" x14ac:dyDescent="0.25">
      <c r="A4" s="87" t="s">
        <v>0</v>
      </c>
    </row>
    <row r="5" spans="1:25" ht="15.75" thickBot="1" x14ac:dyDescent="0.3"/>
    <row r="6" spans="1:25" ht="18.75" x14ac:dyDescent="0.3">
      <c r="A6" s="1" t="s">
        <v>11</v>
      </c>
      <c r="C6" s="178" t="s">
        <v>70</v>
      </c>
      <c r="D6" s="179"/>
      <c r="E6" s="179"/>
      <c r="F6" s="179"/>
      <c r="G6" s="179"/>
      <c r="H6" s="180"/>
      <c r="J6" s="194"/>
      <c r="K6" s="194"/>
      <c r="L6" s="194"/>
      <c r="M6" s="194"/>
      <c r="N6" s="195"/>
      <c r="O6" s="164" t="s">
        <v>22</v>
      </c>
      <c r="P6" s="164"/>
      <c r="Q6" s="164" t="s">
        <v>219</v>
      </c>
      <c r="R6" s="164"/>
      <c r="S6" s="164"/>
      <c r="T6" s="164"/>
      <c r="U6" s="164"/>
      <c r="V6" s="89"/>
      <c r="W6" s="89"/>
      <c r="X6" s="89"/>
      <c r="Y6" s="89"/>
    </row>
    <row r="7" spans="1:25" ht="15.75" customHeight="1" x14ac:dyDescent="0.25">
      <c r="A7" s="173" t="s">
        <v>13</v>
      </c>
      <c r="B7" s="174"/>
      <c r="C7" s="174"/>
      <c r="D7" s="174"/>
      <c r="E7" s="174"/>
      <c r="F7" s="174"/>
      <c r="G7" s="174"/>
      <c r="H7" s="174"/>
      <c r="I7" s="175"/>
      <c r="J7" s="176" t="s">
        <v>14</v>
      </c>
      <c r="K7" s="177"/>
      <c r="L7" s="90" t="s">
        <v>31</v>
      </c>
      <c r="M7" s="176" t="s">
        <v>15</v>
      </c>
      <c r="N7" s="177"/>
      <c r="O7" s="91" t="s">
        <v>38</v>
      </c>
      <c r="P7" s="91" t="s">
        <v>32</v>
      </c>
      <c r="Q7" s="165" t="s">
        <v>68</v>
      </c>
      <c r="R7" s="166"/>
      <c r="S7" s="166"/>
      <c r="T7" s="166"/>
      <c r="U7" s="167"/>
      <c r="V7" s="89"/>
      <c r="W7" s="89"/>
      <c r="X7" s="89"/>
      <c r="Y7" s="89"/>
    </row>
    <row r="8" spans="1:25" x14ac:dyDescent="0.25">
      <c r="A8" s="185"/>
      <c r="B8" s="186"/>
      <c r="C8" s="186"/>
      <c r="D8" s="186"/>
      <c r="E8" s="186"/>
      <c r="F8" s="186"/>
      <c r="G8" s="186"/>
      <c r="H8" s="186"/>
      <c r="I8" s="187"/>
      <c r="J8" s="181"/>
      <c r="K8" s="182"/>
      <c r="L8" s="19"/>
      <c r="M8" s="181">
        <f>ROUNDUP(J8*L8,0)</f>
        <v>0</v>
      </c>
      <c r="N8" s="182"/>
      <c r="O8" s="59">
        <f>M8-P8</f>
        <v>0</v>
      </c>
      <c r="P8" s="22"/>
      <c r="Q8" s="168"/>
      <c r="R8" s="169"/>
      <c r="S8" s="169"/>
      <c r="T8" s="169"/>
      <c r="U8" s="170"/>
    </row>
    <row r="9" spans="1:25" x14ac:dyDescent="0.25">
      <c r="A9" s="188"/>
      <c r="B9" s="189"/>
      <c r="C9" s="189"/>
      <c r="D9" s="189"/>
      <c r="E9" s="189"/>
      <c r="F9" s="189"/>
      <c r="G9" s="189"/>
      <c r="H9" s="189"/>
      <c r="I9" s="190"/>
      <c r="J9" s="92"/>
      <c r="K9" s="92"/>
      <c r="L9" s="93"/>
      <c r="M9" s="92"/>
      <c r="N9" s="92"/>
    </row>
    <row r="10" spans="1:25" x14ac:dyDescent="0.25">
      <c r="A10" s="188"/>
      <c r="B10" s="189"/>
      <c r="C10" s="189"/>
      <c r="D10" s="189"/>
      <c r="E10" s="189"/>
      <c r="F10" s="189"/>
      <c r="G10" s="189"/>
      <c r="H10" s="189"/>
      <c r="I10" s="190"/>
      <c r="J10" s="92"/>
      <c r="K10" s="92"/>
      <c r="L10" s="93"/>
      <c r="M10" s="92"/>
      <c r="N10" s="92"/>
    </row>
    <row r="11" spans="1:25" x14ac:dyDescent="0.25">
      <c r="A11" s="191"/>
      <c r="B11" s="192"/>
      <c r="C11" s="192"/>
      <c r="D11" s="192"/>
      <c r="E11" s="192"/>
      <c r="F11" s="192"/>
      <c r="G11" s="192"/>
      <c r="H11" s="192"/>
      <c r="I11" s="193"/>
      <c r="J11" s="92"/>
      <c r="K11" s="92"/>
      <c r="L11" s="93"/>
      <c r="M11" s="92"/>
      <c r="N11" s="92"/>
    </row>
    <row r="12" spans="1:25" ht="15.75" thickBot="1" x14ac:dyDescent="0.3"/>
    <row r="13" spans="1:25" ht="18.75" x14ac:dyDescent="0.3">
      <c r="A13" s="1" t="s">
        <v>11</v>
      </c>
      <c r="C13" s="178" t="s">
        <v>70</v>
      </c>
      <c r="D13" s="179"/>
      <c r="E13" s="179"/>
      <c r="F13" s="179"/>
      <c r="G13" s="179"/>
      <c r="H13" s="180"/>
      <c r="J13" s="194"/>
      <c r="K13" s="194"/>
      <c r="L13" s="194"/>
      <c r="M13" s="194"/>
      <c r="N13" s="195"/>
      <c r="O13" s="164" t="s">
        <v>22</v>
      </c>
      <c r="P13" s="164"/>
      <c r="Q13" s="164" t="s">
        <v>219</v>
      </c>
      <c r="R13" s="164"/>
      <c r="S13" s="164"/>
      <c r="T13" s="164"/>
      <c r="U13" s="164"/>
    </row>
    <row r="14" spans="1:25" x14ac:dyDescent="0.25">
      <c r="A14" s="173" t="s">
        <v>13</v>
      </c>
      <c r="B14" s="174"/>
      <c r="C14" s="174"/>
      <c r="D14" s="174"/>
      <c r="E14" s="174"/>
      <c r="F14" s="174"/>
      <c r="G14" s="174"/>
      <c r="H14" s="174"/>
      <c r="I14" s="175"/>
      <c r="J14" s="176" t="s">
        <v>14</v>
      </c>
      <c r="K14" s="177"/>
      <c r="L14" s="90" t="s">
        <v>31</v>
      </c>
      <c r="M14" s="176" t="s">
        <v>15</v>
      </c>
      <c r="N14" s="177"/>
      <c r="O14" s="91" t="s">
        <v>38</v>
      </c>
      <c r="P14" s="91" t="s">
        <v>32</v>
      </c>
      <c r="Q14" s="165" t="s">
        <v>68</v>
      </c>
      <c r="R14" s="166"/>
      <c r="S14" s="166"/>
      <c r="T14" s="166"/>
      <c r="U14" s="167"/>
    </row>
    <row r="15" spans="1:25" x14ac:dyDescent="0.25">
      <c r="A15" s="185"/>
      <c r="B15" s="186"/>
      <c r="C15" s="186"/>
      <c r="D15" s="186"/>
      <c r="E15" s="186"/>
      <c r="F15" s="186"/>
      <c r="G15" s="186"/>
      <c r="H15" s="186"/>
      <c r="I15" s="187"/>
      <c r="J15" s="181"/>
      <c r="K15" s="182"/>
      <c r="L15" s="19"/>
      <c r="M15" s="181">
        <f>ROUNDUP(J15*L15,0)</f>
        <v>0</v>
      </c>
      <c r="N15" s="182"/>
      <c r="O15" s="59">
        <f>M15-P15</f>
        <v>0</v>
      </c>
      <c r="P15" s="22"/>
      <c r="Q15" s="168"/>
      <c r="R15" s="169"/>
      <c r="S15" s="169"/>
      <c r="T15" s="169"/>
      <c r="U15" s="170"/>
    </row>
    <row r="16" spans="1:25" x14ac:dyDescent="0.25">
      <c r="A16" s="188"/>
      <c r="B16" s="189"/>
      <c r="C16" s="189"/>
      <c r="D16" s="189"/>
      <c r="E16" s="189"/>
      <c r="F16" s="189"/>
      <c r="G16" s="189"/>
      <c r="H16" s="189"/>
      <c r="I16" s="190"/>
      <c r="J16" s="92"/>
      <c r="K16" s="92"/>
      <c r="L16" s="93"/>
      <c r="M16" s="92"/>
      <c r="N16" s="92"/>
    </row>
    <row r="17" spans="1:21" x14ac:dyDescent="0.25">
      <c r="A17" s="188"/>
      <c r="B17" s="189"/>
      <c r="C17" s="189"/>
      <c r="D17" s="189"/>
      <c r="E17" s="189"/>
      <c r="F17" s="189"/>
      <c r="G17" s="189"/>
      <c r="H17" s="189"/>
      <c r="I17" s="190"/>
      <c r="J17" s="92"/>
      <c r="K17" s="92"/>
      <c r="L17" s="93"/>
      <c r="M17" s="92"/>
      <c r="N17" s="92"/>
    </row>
    <row r="18" spans="1:21" x14ac:dyDescent="0.25">
      <c r="A18" s="191"/>
      <c r="B18" s="192"/>
      <c r="C18" s="192"/>
      <c r="D18" s="192"/>
      <c r="E18" s="192"/>
      <c r="F18" s="192"/>
      <c r="G18" s="192"/>
      <c r="H18" s="192"/>
      <c r="I18" s="193"/>
      <c r="J18" s="92"/>
      <c r="K18" s="92"/>
      <c r="L18" s="93"/>
      <c r="M18" s="92"/>
      <c r="N18" s="92"/>
    </row>
    <row r="19" spans="1:21" ht="15.75" thickBot="1" x14ac:dyDescent="0.3"/>
    <row r="20" spans="1:21" ht="18.75" x14ac:dyDescent="0.3">
      <c r="A20" s="1" t="s">
        <v>11</v>
      </c>
      <c r="C20" s="178" t="s">
        <v>70</v>
      </c>
      <c r="D20" s="179"/>
      <c r="E20" s="179"/>
      <c r="F20" s="179"/>
      <c r="G20" s="179"/>
      <c r="H20" s="180"/>
      <c r="J20" s="194"/>
      <c r="K20" s="194"/>
      <c r="L20" s="194"/>
      <c r="M20" s="194"/>
      <c r="N20" s="195"/>
      <c r="O20" s="164" t="s">
        <v>22</v>
      </c>
      <c r="P20" s="164"/>
      <c r="Q20" s="164" t="s">
        <v>219</v>
      </c>
      <c r="R20" s="164"/>
      <c r="S20" s="164"/>
      <c r="T20" s="164"/>
      <c r="U20" s="164"/>
    </row>
    <row r="21" spans="1:21" x14ac:dyDescent="0.25">
      <c r="A21" s="173" t="s">
        <v>13</v>
      </c>
      <c r="B21" s="174"/>
      <c r="C21" s="174"/>
      <c r="D21" s="174"/>
      <c r="E21" s="174"/>
      <c r="F21" s="174"/>
      <c r="G21" s="174"/>
      <c r="H21" s="174"/>
      <c r="I21" s="175"/>
      <c r="J21" s="176" t="s">
        <v>14</v>
      </c>
      <c r="K21" s="177"/>
      <c r="L21" s="90" t="s">
        <v>31</v>
      </c>
      <c r="M21" s="176" t="s">
        <v>15</v>
      </c>
      <c r="N21" s="177"/>
      <c r="O21" s="91" t="s">
        <v>38</v>
      </c>
      <c r="P21" s="91" t="s">
        <v>32</v>
      </c>
      <c r="Q21" s="165" t="s">
        <v>68</v>
      </c>
      <c r="R21" s="166"/>
      <c r="S21" s="166"/>
      <c r="T21" s="166"/>
      <c r="U21" s="167"/>
    </row>
    <row r="22" spans="1:21" x14ac:dyDescent="0.25">
      <c r="A22" s="185"/>
      <c r="B22" s="186"/>
      <c r="C22" s="186"/>
      <c r="D22" s="186"/>
      <c r="E22" s="186"/>
      <c r="F22" s="186"/>
      <c r="G22" s="186"/>
      <c r="H22" s="186"/>
      <c r="I22" s="187"/>
      <c r="J22" s="181"/>
      <c r="K22" s="182"/>
      <c r="L22" s="19"/>
      <c r="M22" s="181">
        <f>ROUNDUP(J22*L22,0)</f>
        <v>0</v>
      </c>
      <c r="N22" s="182"/>
      <c r="O22" s="59">
        <f>M22-P22</f>
        <v>0</v>
      </c>
      <c r="P22" s="22"/>
      <c r="Q22" s="168"/>
      <c r="R22" s="169"/>
      <c r="S22" s="169"/>
      <c r="T22" s="169"/>
      <c r="U22" s="170"/>
    </row>
    <row r="23" spans="1:21" x14ac:dyDescent="0.25">
      <c r="A23" s="188"/>
      <c r="B23" s="189"/>
      <c r="C23" s="189"/>
      <c r="D23" s="189"/>
      <c r="E23" s="189"/>
      <c r="F23" s="189"/>
      <c r="G23" s="189"/>
      <c r="H23" s="189"/>
      <c r="I23" s="190"/>
      <c r="J23" s="92"/>
      <c r="K23" s="92"/>
      <c r="L23" s="93"/>
      <c r="M23" s="92"/>
      <c r="N23" s="92"/>
    </row>
    <row r="24" spans="1:21" x14ac:dyDescent="0.25">
      <c r="A24" s="188"/>
      <c r="B24" s="189"/>
      <c r="C24" s="189"/>
      <c r="D24" s="189"/>
      <c r="E24" s="189"/>
      <c r="F24" s="189"/>
      <c r="G24" s="189"/>
      <c r="H24" s="189"/>
      <c r="I24" s="190"/>
      <c r="J24" s="92"/>
      <c r="K24" s="92"/>
      <c r="L24" s="93"/>
      <c r="M24" s="92"/>
      <c r="N24" s="92"/>
    </row>
    <row r="25" spans="1:21" x14ac:dyDescent="0.25">
      <c r="A25" s="191"/>
      <c r="B25" s="192"/>
      <c r="C25" s="192"/>
      <c r="D25" s="192"/>
      <c r="E25" s="192"/>
      <c r="F25" s="192"/>
      <c r="G25" s="192"/>
      <c r="H25" s="192"/>
      <c r="I25" s="193"/>
      <c r="J25" s="92"/>
      <c r="K25" s="92"/>
      <c r="L25" s="93"/>
      <c r="M25" s="92"/>
      <c r="N25" s="92"/>
    </row>
    <row r="26" spans="1:21" ht="15.75" thickBot="1" x14ac:dyDescent="0.3"/>
    <row r="27" spans="1:21" ht="18.75" x14ac:dyDescent="0.3">
      <c r="A27" s="1" t="s">
        <v>11</v>
      </c>
      <c r="C27" s="178" t="s">
        <v>70</v>
      </c>
      <c r="D27" s="179"/>
      <c r="E27" s="179"/>
      <c r="F27" s="179"/>
      <c r="G27" s="179"/>
      <c r="H27" s="180"/>
      <c r="J27" s="194"/>
      <c r="K27" s="194"/>
      <c r="L27" s="194"/>
      <c r="M27" s="194"/>
      <c r="N27" s="195"/>
      <c r="O27" s="164" t="s">
        <v>22</v>
      </c>
      <c r="P27" s="164"/>
      <c r="Q27" s="164" t="s">
        <v>219</v>
      </c>
      <c r="R27" s="164"/>
      <c r="S27" s="164"/>
      <c r="T27" s="164"/>
      <c r="U27" s="164"/>
    </row>
    <row r="28" spans="1:21" x14ac:dyDescent="0.25">
      <c r="A28" s="173" t="s">
        <v>13</v>
      </c>
      <c r="B28" s="174"/>
      <c r="C28" s="174"/>
      <c r="D28" s="174"/>
      <c r="E28" s="174"/>
      <c r="F28" s="174"/>
      <c r="G28" s="174"/>
      <c r="H28" s="174"/>
      <c r="I28" s="175"/>
      <c r="J28" s="176" t="s">
        <v>14</v>
      </c>
      <c r="K28" s="177"/>
      <c r="L28" s="90" t="s">
        <v>31</v>
      </c>
      <c r="M28" s="176" t="s">
        <v>15</v>
      </c>
      <c r="N28" s="177"/>
      <c r="O28" s="91" t="s">
        <v>38</v>
      </c>
      <c r="P28" s="91" t="s">
        <v>32</v>
      </c>
      <c r="Q28" s="165" t="s">
        <v>68</v>
      </c>
      <c r="R28" s="166"/>
      <c r="S28" s="166"/>
      <c r="T28" s="166"/>
      <c r="U28" s="167"/>
    </row>
    <row r="29" spans="1:21" x14ac:dyDescent="0.25">
      <c r="A29" s="185"/>
      <c r="B29" s="186"/>
      <c r="C29" s="186"/>
      <c r="D29" s="186"/>
      <c r="E29" s="186"/>
      <c r="F29" s="186"/>
      <c r="G29" s="186"/>
      <c r="H29" s="186"/>
      <c r="I29" s="187"/>
      <c r="J29" s="181"/>
      <c r="K29" s="182"/>
      <c r="L29" s="19"/>
      <c r="M29" s="181">
        <f>ROUNDUP(J29*L29,0)</f>
        <v>0</v>
      </c>
      <c r="N29" s="182"/>
      <c r="O29" s="59">
        <f>M29-P29</f>
        <v>0</v>
      </c>
      <c r="P29" s="22"/>
      <c r="Q29" s="168"/>
      <c r="R29" s="169"/>
      <c r="S29" s="169"/>
      <c r="T29" s="169"/>
      <c r="U29" s="170"/>
    </row>
    <row r="30" spans="1:21" x14ac:dyDescent="0.25">
      <c r="A30" s="188"/>
      <c r="B30" s="189"/>
      <c r="C30" s="189"/>
      <c r="D30" s="189"/>
      <c r="E30" s="189"/>
      <c r="F30" s="189"/>
      <c r="G30" s="189"/>
      <c r="H30" s="189"/>
      <c r="I30" s="190"/>
      <c r="J30" s="92"/>
      <c r="K30" s="92"/>
      <c r="L30" s="93"/>
      <c r="M30" s="92"/>
      <c r="N30" s="92"/>
    </row>
    <row r="31" spans="1:21" x14ac:dyDescent="0.25">
      <c r="A31" s="188"/>
      <c r="B31" s="189"/>
      <c r="C31" s="189"/>
      <c r="D31" s="189"/>
      <c r="E31" s="189"/>
      <c r="F31" s="189"/>
      <c r="G31" s="189"/>
      <c r="H31" s="189"/>
      <c r="I31" s="190"/>
      <c r="J31" s="92"/>
      <c r="K31" s="92"/>
      <c r="L31" s="93"/>
      <c r="M31" s="92"/>
      <c r="N31" s="92"/>
    </row>
    <row r="32" spans="1:21" x14ac:dyDescent="0.25">
      <c r="A32" s="191"/>
      <c r="B32" s="192"/>
      <c r="C32" s="192"/>
      <c r="D32" s="192"/>
      <c r="E32" s="192"/>
      <c r="F32" s="192"/>
      <c r="G32" s="192"/>
      <c r="H32" s="192"/>
      <c r="I32" s="193"/>
      <c r="J32" s="92"/>
      <c r="K32" s="92"/>
      <c r="L32" s="93"/>
      <c r="M32" s="92"/>
      <c r="N32" s="92"/>
    </row>
    <row r="33" spans="1:21" ht="15.75" thickBot="1" x14ac:dyDescent="0.3"/>
    <row r="34" spans="1:21" ht="18.75" x14ac:dyDescent="0.3">
      <c r="A34" s="1" t="s">
        <v>11</v>
      </c>
      <c r="C34" s="178" t="s">
        <v>70</v>
      </c>
      <c r="D34" s="179"/>
      <c r="E34" s="179"/>
      <c r="F34" s="179"/>
      <c r="G34" s="179"/>
      <c r="H34" s="180"/>
      <c r="J34" s="194"/>
      <c r="K34" s="194"/>
      <c r="L34" s="194"/>
      <c r="M34" s="194"/>
      <c r="N34" s="195"/>
      <c r="O34" s="164" t="s">
        <v>22</v>
      </c>
      <c r="P34" s="164"/>
      <c r="Q34" s="164" t="s">
        <v>219</v>
      </c>
      <c r="R34" s="164"/>
      <c r="S34" s="164"/>
      <c r="T34" s="164"/>
      <c r="U34" s="164"/>
    </row>
    <row r="35" spans="1:21" x14ac:dyDescent="0.25">
      <c r="A35" s="173" t="s">
        <v>13</v>
      </c>
      <c r="B35" s="174"/>
      <c r="C35" s="174"/>
      <c r="D35" s="174"/>
      <c r="E35" s="174"/>
      <c r="F35" s="174"/>
      <c r="G35" s="174"/>
      <c r="H35" s="174"/>
      <c r="I35" s="175"/>
      <c r="J35" s="176" t="s">
        <v>14</v>
      </c>
      <c r="K35" s="177"/>
      <c r="L35" s="90" t="s">
        <v>31</v>
      </c>
      <c r="M35" s="176" t="s">
        <v>15</v>
      </c>
      <c r="N35" s="177"/>
      <c r="O35" s="91" t="s">
        <v>38</v>
      </c>
      <c r="P35" s="91" t="s">
        <v>32</v>
      </c>
      <c r="Q35" s="165" t="s">
        <v>68</v>
      </c>
      <c r="R35" s="166"/>
      <c r="S35" s="166"/>
      <c r="T35" s="166"/>
      <c r="U35" s="167"/>
    </row>
    <row r="36" spans="1:21" x14ac:dyDescent="0.25">
      <c r="A36" s="185"/>
      <c r="B36" s="186"/>
      <c r="C36" s="186"/>
      <c r="D36" s="186"/>
      <c r="E36" s="186"/>
      <c r="F36" s="186"/>
      <c r="G36" s="186"/>
      <c r="H36" s="186"/>
      <c r="I36" s="187"/>
      <c r="J36" s="181"/>
      <c r="K36" s="182"/>
      <c r="L36" s="19"/>
      <c r="M36" s="181">
        <f>ROUNDUP(J36*L36,0)</f>
        <v>0</v>
      </c>
      <c r="N36" s="182"/>
      <c r="O36" s="59">
        <f>M36-P36</f>
        <v>0</v>
      </c>
      <c r="P36" s="22"/>
      <c r="Q36" s="168"/>
      <c r="R36" s="169"/>
      <c r="S36" s="169"/>
      <c r="T36" s="169"/>
      <c r="U36" s="170"/>
    </row>
    <row r="37" spans="1:21" x14ac:dyDescent="0.25">
      <c r="A37" s="188"/>
      <c r="B37" s="189"/>
      <c r="C37" s="189"/>
      <c r="D37" s="189"/>
      <c r="E37" s="189"/>
      <c r="F37" s="189"/>
      <c r="G37" s="189"/>
      <c r="H37" s="189"/>
      <c r="I37" s="190"/>
      <c r="J37" s="92"/>
      <c r="K37" s="92"/>
      <c r="L37" s="93"/>
      <c r="M37" s="92"/>
      <c r="N37" s="92"/>
    </row>
    <row r="38" spans="1:21" x14ac:dyDescent="0.25">
      <c r="A38" s="188"/>
      <c r="B38" s="189"/>
      <c r="C38" s="189"/>
      <c r="D38" s="189"/>
      <c r="E38" s="189"/>
      <c r="F38" s="189"/>
      <c r="G38" s="189"/>
      <c r="H38" s="189"/>
      <c r="I38" s="190"/>
      <c r="J38" s="92"/>
      <c r="K38" s="92"/>
      <c r="L38" s="93"/>
      <c r="M38" s="92"/>
      <c r="N38" s="92"/>
    </row>
    <row r="39" spans="1:21" x14ac:dyDescent="0.25">
      <c r="A39" s="191"/>
      <c r="B39" s="192"/>
      <c r="C39" s="192"/>
      <c r="D39" s="192"/>
      <c r="E39" s="192"/>
      <c r="F39" s="192"/>
      <c r="G39" s="192"/>
      <c r="H39" s="192"/>
      <c r="I39" s="193"/>
      <c r="J39" s="92"/>
      <c r="K39" s="92"/>
      <c r="L39" s="93"/>
      <c r="M39" s="92"/>
      <c r="N39" s="92"/>
    </row>
    <row r="40" spans="1:21" ht="15.75" thickBot="1" x14ac:dyDescent="0.3"/>
    <row r="41" spans="1:21" ht="18.75" x14ac:dyDescent="0.3">
      <c r="A41" s="1" t="s">
        <v>11</v>
      </c>
      <c r="C41" s="178" t="s">
        <v>70</v>
      </c>
      <c r="D41" s="179"/>
      <c r="E41" s="179"/>
      <c r="F41" s="179"/>
      <c r="G41" s="179"/>
      <c r="H41" s="180"/>
      <c r="J41" s="194"/>
      <c r="K41" s="194"/>
      <c r="L41" s="194"/>
      <c r="M41" s="194"/>
      <c r="N41" s="195"/>
      <c r="O41" s="164" t="s">
        <v>22</v>
      </c>
      <c r="P41" s="164"/>
      <c r="Q41" s="164" t="s">
        <v>219</v>
      </c>
      <c r="R41" s="164"/>
      <c r="S41" s="164"/>
      <c r="T41" s="164"/>
      <c r="U41" s="164"/>
    </row>
    <row r="42" spans="1:21" x14ac:dyDescent="0.25">
      <c r="A42" s="173" t="s">
        <v>13</v>
      </c>
      <c r="B42" s="174"/>
      <c r="C42" s="174"/>
      <c r="D42" s="174"/>
      <c r="E42" s="174"/>
      <c r="F42" s="174"/>
      <c r="G42" s="174"/>
      <c r="H42" s="174"/>
      <c r="I42" s="175"/>
      <c r="J42" s="176" t="s">
        <v>14</v>
      </c>
      <c r="K42" s="177"/>
      <c r="L42" s="90" t="s">
        <v>31</v>
      </c>
      <c r="M42" s="176" t="s">
        <v>15</v>
      </c>
      <c r="N42" s="177"/>
      <c r="O42" s="91" t="s">
        <v>38</v>
      </c>
      <c r="P42" s="91" t="s">
        <v>32</v>
      </c>
      <c r="Q42" s="165" t="s">
        <v>68</v>
      </c>
      <c r="R42" s="166"/>
      <c r="S42" s="166"/>
      <c r="T42" s="166"/>
      <c r="U42" s="167"/>
    </row>
    <row r="43" spans="1:21" x14ac:dyDescent="0.25">
      <c r="A43" s="185"/>
      <c r="B43" s="186"/>
      <c r="C43" s="186"/>
      <c r="D43" s="186"/>
      <c r="E43" s="186"/>
      <c r="F43" s="186"/>
      <c r="G43" s="186"/>
      <c r="H43" s="186"/>
      <c r="I43" s="187"/>
      <c r="J43" s="181"/>
      <c r="K43" s="182"/>
      <c r="L43" s="19"/>
      <c r="M43" s="181">
        <f>ROUNDUP(J43*L43,0)</f>
        <v>0</v>
      </c>
      <c r="N43" s="182"/>
      <c r="O43" s="59">
        <f>M43-P43</f>
        <v>0</v>
      </c>
      <c r="P43" s="22"/>
      <c r="Q43" s="168"/>
      <c r="R43" s="169"/>
      <c r="S43" s="169"/>
      <c r="T43" s="169"/>
      <c r="U43" s="170"/>
    </row>
    <row r="44" spans="1:21" x14ac:dyDescent="0.25">
      <c r="A44" s="188"/>
      <c r="B44" s="189"/>
      <c r="C44" s="189"/>
      <c r="D44" s="189"/>
      <c r="E44" s="189"/>
      <c r="F44" s="189"/>
      <c r="G44" s="189"/>
      <c r="H44" s="189"/>
      <c r="I44" s="190"/>
      <c r="J44" s="92"/>
      <c r="K44" s="92"/>
      <c r="L44" s="93"/>
      <c r="M44" s="92"/>
      <c r="N44" s="92"/>
    </row>
    <row r="45" spans="1:21" x14ac:dyDescent="0.25">
      <c r="A45" s="188"/>
      <c r="B45" s="189"/>
      <c r="C45" s="189"/>
      <c r="D45" s="189"/>
      <c r="E45" s="189"/>
      <c r="F45" s="189"/>
      <c r="G45" s="189"/>
      <c r="H45" s="189"/>
      <c r="I45" s="190"/>
      <c r="J45" s="92"/>
      <c r="K45" s="92"/>
      <c r="L45" s="93"/>
      <c r="M45" s="92"/>
      <c r="N45" s="92"/>
    </row>
    <row r="46" spans="1:21" x14ac:dyDescent="0.25">
      <c r="A46" s="191"/>
      <c r="B46" s="192"/>
      <c r="C46" s="192"/>
      <c r="D46" s="192"/>
      <c r="E46" s="192"/>
      <c r="F46" s="192"/>
      <c r="G46" s="192"/>
      <c r="H46" s="192"/>
      <c r="I46" s="193"/>
      <c r="J46" s="92"/>
      <c r="K46" s="92"/>
      <c r="L46" s="93"/>
      <c r="M46" s="92"/>
      <c r="N46" s="92"/>
    </row>
    <row r="47" spans="1:21" ht="15.75" thickBot="1" x14ac:dyDescent="0.3"/>
    <row r="48" spans="1:21" ht="18.75" x14ac:dyDescent="0.3">
      <c r="A48" s="1" t="s">
        <v>11</v>
      </c>
      <c r="C48" s="178" t="s">
        <v>70</v>
      </c>
      <c r="D48" s="179"/>
      <c r="E48" s="179"/>
      <c r="F48" s="179"/>
      <c r="G48" s="179"/>
      <c r="H48" s="180"/>
      <c r="J48" s="194"/>
      <c r="K48" s="194"/>
      <c r="L48" s="194"/>
      <c r="M48" s="194"/>
      <c r="N48" s="195"/>
      <c r="O48" s="164" t="s">
        <v>22</v>
      </c>
      <c r="P48" s="164"/>
      <c r="Q48" s="164" t="s">
        <v>219</v>
      </c>
      <c r="R48" s="164"/>
      <c r="S48" s="164"/>
      <c r="T48" s="164"/>
      <c r="U48" s="164"/>
    </row>
    <row r="49" spans="1:21" x14ac:dyDescent="0.25">
      <c r="A49" s="173" t="s">
        <v>13</v>
      </c>
      <c r="B49" s="174"/>
      <c r="C49" s="174"/>
      <c r="D49" s="174"/>
      <c r="E49" s="174"/>
      <c r="F49" s="174"/>
      <c r="G49" s="174"/>
      <c r="H49" s="174"/>
      <c r="I49" s="175"/>
      <c r="J49" s="176" t="s">
        <v>14</v>
      </c>
      <c r="K49" s="177"/>
      <c r="L49" s="90" t="s">
        <v>31</v>
      </c>
      <c r="M49" s="176" t="s">
        <v>15</v>
      </c>
      <c r="N49" s="177"/>
      <c r="O49" s="91" t="s">
        <v>38</v>
      </c>
      <c r="P49" s="91" t="s">
        <v>32</v>
      </c>
      <c r="Q49" s="165" t="s">
        <v>68</v>
      </c>
      <c r="R49" s="166"/>
      <c r="S49" s="166"/>
      <c r="T49" s="166"/>
      <c r="U49" s="167"/>
    </row>
    <row r="50" spans="1:21" x14ac:dyDescent="0.25">
      <c r="A50" s="185"/>
      <c r="B50" s="186"/>
      <c r="C50" s="186"/>
      <c r="D50" s="186"/>
      <c r="E50" s="186"/>
      <c r="F50" s="186"/>
      <c r="G50" s="186"/>
      <c r="H50" s="186"/>
      <c r="I50" s="187"/>
      <c r="J50" s="181"/>
      <c r="K50" s="182"/>
      <c r="L50" s="19"/>
      <c r="M50" s="183">
        <f>ROUNDUP(J50*L50,0)</f>
        <v>0</v>
      </c>
      <c r="N50" s="184"/>
      <c r="O50" s="59">
        <f>M50-P50</f>
        <v>0</v>
      </c>
      <c r="P50" s="22"/>
      <c r="Q50" s="168"/>
      <c r="R50" s="169"/>
      <c r="S50" s="169"/>
      <c r="T50" s="169"/>
      <c r="U50" s="170"/>
    </row>
    <row r="51" spans="1:21" x14ac:dyDescent="0.25">
      <c r="A51" s="188"/>
      <c r="B51" s="189"/>
      <c r="C51" s="189"/>
      <c r="D51" s="189"/>
      <c r="E51" s="189"/>
      <c r="F51" s="189"/>
      <c r="G51" s="189"/>
      <c r="H51" s="189"/>
      <c r="I51" s="190"/>
      <c r="J51" s="92"/>
      <c r="K51" s="92"/>
      <c r="L51" s="93"/>
      <c r="M51" s="92"/>
      <c r="N51" s="92"/>
    </row>
    <row r="52" spans="1:21" x14ac:dyDescent="0.25">
      <c r="A52" s="188"/>
      <c r="B52" s="189"/>
      <c r="C52" s="189"/>
      <c r="D52" s="189"/>
      <c r="E52" s="189"/>
      <c r="F52" s="189"/>
      <c r="G52" s="189"/>
      <c r="H52" s="189"/>
      <c r="I52" s="190"/>
      <c r="J52" s="92"/>
      <c r="K52" s="92"/>
      <c r="L52" s="93"/>
      <c r="M52" s="92"/>
      <c r="N52" s="92"/>
    </row>
    <row r="53" spans="1:21" x14ac:dyDescent="0.25">
      <c r="A53" s="191"/>
      <c r="B53" s="192"/>
      <c r="C53" s="192"/>
      <c r="D53" s="192"/>
      <c r="E53" s="192"/>
      <c r="F53" s="192"/>
      <c r="G53" s="192"/>
      <c r="H53" s="192"/>
      <c r="I53" s="193"/>
      <c r="J53" s="92"/>
      <c r="K53" s="92"/>
      <c r="L53" s="93"/>
      <c r="M53" s="92"/>
      <c r="N53" s="92"/>
    </row>
    <row r="54" spans="1:21" ht="15.75" thickBot="1" x14ac:dyDescent="0.3"/>
    <row r="55" spans="1:21" ht="18.75" x14ac:dyDescent="0.3">
      <c r="A55" s="1" t="s">
        <v>11</v>
      </c>
      <c r="C55" s="178" t="s">
        <v>70</v>
      </c>
      <c r="D55" s="179"/>
      <c r="E55" s="179"/>
      <c r="F55" s="179"/>
      <c r="G55" s="179"/>
      <c r="H55" s="180"/>
      <c r="J55" s="194"/>
      <c r="K55" s="194"/>
      <c r="L55" s="194"/>
      <c r="M55" s="194"/>
      <c r="N55" s="195"/>
      <c r="O55" s="164" t="s">
        <v>22</v>
      </c>
      <c r="P55" s="164"/>
      <c r="Q55" s="164" t="s">
        <v>219</v>
      </c>
      <c r="R55" s="164"/>
      <c r="S55" s="164"/>
      <c r="T55" s="164"/>
      <c r="U55" s="164"/>
    </row>
    <row r="56" spans="1:21" x14ac:dyDescent="0.25">
      <c r="A56" s="173" t="s">
        <v>13</v>
      </c>
      <c r="B56" s="174"/>
      <c r="C56" s="174"/>
      <c r="D56" s="174"/>
      <c r="E56" s="174"/>
      <c r="F56" s="174"/>
      <c r="G56" s="174"/>
      <c r="H56" s="174"/>
      <c r="I56" s="175"/>
      <c r="J56" s="176" t="s">
        <v>14</v>
      </c>
      <c r="K56" s="177"/>
      <c r="L56" s="90" t="s">
        <v>31</v>
      </c>
      <c r="M56" s="176" t="s">
        <v>15</v>
      </c>
      <c r="N56" s="177"/>
      <c r="O56" s="91" t="s">
        <v>38</v>
      </c>
      <c r="P56" s="91" t="s">
        <v>32</v>
      </c>
      <c r="Q56" s="165" t="s">
        <v>68</v>
      </c>
      <c r="R56" s="166"/>
      <c r="S56" s="166"/>
      <c r="T56" s="166"/>
      <c r="U56" s="167"/>
    </row>
    <row r="57" spans="1:21" x14ac:dyDescent="0.25">
      <c r="A57" s="185"/>
      <c r="B57" s="186"/>
      <c r="C57" s="186"/>
      <c r="D57" s="186"/>
      <c r="E57" s="186"/>
      <c r="F57" s="186"/>
      <c r="G57" s="186"/>
      <c r="H57" s="186"/>
      <c r="I57" s="187"/>
      <c r="J57" s="181"/>
      <c r="K57" s="182"/>
      <c r="L57" s="19"/>
      <c r="M57" s="183">
        <f>ROUNDUP(J57*L57,0)</f>
        <v>0</v>
      </c>
      <c r="N57" s="184"/>
      <c r="O57" s="59">
        <f>M57-P57</f>
        <v>0</v>
      </c>
      <c r="P57" s="22"/>
      <c r="Q57" s="168"/>
      <c r="R57" s="169"/>
      <c r="S57" s="169"/>
      <c r="T57" s="169"/>
      <c r="U57" s="170"/>
    </row>
    <row r="58" spans="1:21" x14ac:dyDescent="0.25">
      <c r="A58" s="188"/>
      <c r="B58" s="189"/>
      <c r="C58" s="189"/>
      <c r="D58" s="189"/>
      <c r="E58" s="189"/>
      <c r="F58" s="189"/>
      <c r="G58" s="189"/>
      <c r="H58" s="189"/>
      <c r="I58" s="190"/>
      <c r="J58" s="92"/>
      <c r="K58" s="92"/>
      <c r="L58" s="93"/>
      <c r="M58" s="92"/>
      <c r="N58" s="92"/>
    </row>
    <row r="59" spans="1:21" x14ac:dyDescent="0.25">
      <c r="A59" s="188"/>
      <c r="B59" s="189"/>
      <c r="C59" s="189"/>
      <c r="D59" s="189"/>
      <c r="E59" s="189"/>
      <c r="F59" s="189"/>
      <c r="G59" s="189"/>
      <c r="H59" s="189"/>
      <c r="I59" s="190"/>
      <c r="J59" s="92"/>
      <c r="K59" s="92"/>
      <c r="L59" s="93"/>
      <c r="M59" s="92"/>
      <c r="N59" s="92"/>
    </row>
    <row r="60" spans="1:21" x14ac:dyDescent="0.25">
      <c r="A60" s="191"/>
      <c r="B60" s="192"/>
      <c r="C60" s="192"/>
      <c r="D60" s="192"/>
      <c r="E60" s="192"/>
      <c r="F60" s="192"/>
      <c r="G60" s="192"/>
      <c r="H60" s="192"/>
      <c r="I60" s="193"/>
      <c r="J60" s="92"/>
      <c r="K60" s="92"/>
      <c r="L60" s="93"/>
      <c r="M60" s="92"/>
      <c r="N60" s="92"/>
    </row>
    <row r="61" spans="1:21" ht="15.75" thickBot="1" x14ac:dyDescent="0.3">
      <c r="A61" s="43"/>
      <c r="B61" s="43"/>
      <c r="C61" s="43"/>
      <c r="D61" s="43"/>
      <c r="E61" s="43"/>
      <c r="F61" s="43"/>
      <c r="G61" s="43"/>
      <c r="H61" s="43"/>
      <c r="I61" s="43"/>
      <c r="J61" s="92"/>
      <c r="K61" s="92"/>
      <c r="L61" s="93"/>
      <c r="M61" s="92"/>
      <c r="N61" s="92"/>
    </row>
    <row r="62" spans="1:21" ht="18.75" x14ac:dyDescent="0.3">
      <c r="A62" s="1" t="s">
        <v>11</v>
      </c>
      <c r="C62" s="178" t="s">
        <v>70</v>
      </c>
      <c r="D62" s="179"/>
      <c r="E62" s="179"/>
      <c r="F62" s="179"/>
      <c r="G62" s="179"/>
      <c r="H62" s="180"/>
      <c r="J62" s="194"/>
      <c r="K62" s="194"/>
      <c r="L62" s="194"/>
      <c r="M62" s="194"/>
      <c r="N62" s="195"/>
      <c r="O62" s="164" t="s">
        <v>22</v>
      </c>
      <c r="P62" s="164"/>
      <c r="Q62" s="164" t="s">
        <v>219</v>
      </c>
      <c r="R62" s="164"/>
      <c r="S62" s="164"/>
      <c r="T62" s="164"/>
      <c r="U62" s="164"/>
    </row>
    <row r="63" spans="1:21" x14ac:dyDescent="0.25">
      <c r="A63" s="173" t="s">
        <v>13</v>
      </c>
      <c r="B63" s="174"/>
      <c r="C63" s="174"/>
      <c r="D63" s="174"/>
      <c r="E63" s="174"/>
      <c r="F63" s="174"/>
      <c r="G63" s="174"/>
      <c r="H63" s="174"/>
      <c r="I63" s="175"/>
      <c r="J63" s="176" t="s">
        <v>14</v>
      </c>
      <c r="K63" s="177"/>
      <c r="L63" s="90" t="s">
        <v>31</v>
      </c>
      <c r="M63" s="176" t="s">
        <v>15</v>
      </c>
      <c r="N63" s="177"/>
      <c r="O63" s="91" t="s">
        <v>38</v>
      </c>
      <c r="P63" s="91" t="s">
        <v>32</v>
      </c>
      <c r="Q63" s="165" t="s">
        <v>68</v>
      </c>
      <c r="R63" s="166"/>
      <c r="S63" s="166"/>
      <c r="T63" s="166"/>
      <c r="U63" s="167"/>
    </row>
    <row r="64" spans="1:21" x14ac:dyDescent="0.25">
      <c r="A64" s="185"/>
      <c r="B64" s="186"/>
      <c r="C64" s="186"/>
      <c r="D64" s="186"/>
      <c r="E64" s="186"/>
      <c r="F64" s="186"/>
      <c r="G64" s="186"/>
      <c r="H64" s="186"/>
      <c r="I64" s="187"/>
      <c r="J64" s="181"/>
      <c r="K64" s="182"/>
      <c r="L64" s="19"/>
      <c r="M64" s="183">
        <f>ROUNDUP(J64*L64,0)</f>
        <v>0</v>
      </c>
      <c r="N64" s="184"/>
      <c r="O64" s="59">
        <f>M64-P64</f>
        <v>0</v>
      </c>
      <c r="P64" s="22"/>
      <c r="Q64" s="168"/>
      <c r="R64" s="169"/>
      <c r="S64" s="169"/>
      <c r="T64" s="169"/>
      <c r="U64" s="170"/>
    </row>
    <row r="65" spans="1:21" x14ac:dyDescent="0.25">
      <c r="A65" s="188"/>
      <c r="B65" s="189"/>
      <c r="C65" s="189"/>
      <c r="D65" s="189"/>
      <c r="E65" s="189"/>
      <c r="F65" s="189"/>
      <c r="G65" s="189"/>
      <c r="H65" s="189"/>
      <c r="I65" s="190"/>
      <c r="J65" s="92"/>
      <c r="K65" s="92"/>
      <c r="L65" s="93"/>
      <c r="M65" s="92"/>
      <c r="N65" s="92"/>
    </row>
    <row r="66" spans="1:21" x14ac:dyDescent="0.25">
      <c r="A66" s="188"/>
      <c r="B66" s="189"/>
      <c r="C66" s="189"/>
      <c r="D66" s="189"/>
      <c r="E66" s="189"/>
      <c r="F66" s="189"/>
      <c r="G66" s="189"/>
      <c r="H66" s="189"/>
      <c r="I66" s="190"/>
      <c r="J66" s="92"/>
      <c r="K66" s="92"/>
      <c r="L66" s="93"/>
      <c r="M66" s="92"/>
      <c r="N66" s="92"/>
    </row>
    <row r="67" spans="1:21" x14ac:dyDescent="0.25">
      <c r="A67" s="191"/>
      <c r="B67" s="192"/>
      <c r="C67" s="192"/>
      <c r="D67" s="192"/>
      <c r="E67" s="192"/>
      <c r="F67" s="192"/>
      <c r="G67" s="192"/>
      <c r="H67" s="192"/>
      <c r="I67" s="193"/>
      <c r="J67" s="92"/>
      <c r="K67" s="92"/>
      <c r="L67" s="93"/>
      <c r="M67" s="92"/>
      <c r="N67" s="92"/>
    </row>
    <row r="68" spans="1:21" x14ac:dyDescent="0.25">
      <c r="A68" s="43"/>
      <c r="B68" s="43"/>
      <c r="C68" s="43"/>
      <c r="D68" s="43"/>
      <c r="E68" s="43"/>
      <c r="F68" s="43"/>
      <c r="G68" s="43"/>
      <c r="H68" s="43"/>
      <c r="I68" s="43"/>
      <c r="J68" s="92"/>
      <c r="K68" s="92"/>
      <c r="L68" s="93"/>
      <c r="M68" s="92"/>
      <c r="N68" s="92"/>
    </row>
    <row r="69" spans="1:21" ht="15.75" thickBot="1" x14ac:dyDescent="0.3">
      <c r="A69" s="43"/>
      <c r="B69" s="43"/>
      <c r="C69" s="43"/>
      <c r="D69" s="43"/>
      <c r="E69" s="43"/>
      <c r="F69" s="43"/>
      <c r="G69" s="43"/>
      <c r="H69" s="43"/>
      <c r="I69" s="43"/>
      <c r="J69" s="92"/>
      <c r="K69" s="92"/>
      <c r="L69" s="93"/>
      <c r="M69" s="92"/>
      <c r="N69" s="92"/>
    </row>
    <row r="70" spans="1:21" ht="18.75" x14ac:dyDescent="0.3">
      <c r="A70" s="1" t="s">
        <v>11</v>
      </c>
      <c r="C70" s="178" t="s">
        <v>70</v>
      </c>
      <c r="D70" s="179"/>
      <c r="E70" s="179"/>
      <c r="F70" s="179"/>
      <c r="G70" s="179"/>
      <c r="H70" s="180"/>
      <c r="J70" s="194"/>
      <c r="K70" s="194"/>
      <c r="L70" s="194"/>
      <c r="M70" s="194"/>
      <c r="N70" s="195"/>
      <c r="O70" s="164" t="s">
        <v>22</v>
      </c>
      <c r="P70" s="164"/>
      <c r="Q70" s="164" t="s">
        <v>219</v>
      </c>
      <c r="R70" s="164"/>
      <c r="S70" s="164"/>
      <c r="T70" s="164"/>
      <c r="U70" s="164"/>
    </row>
    <row r="71" spans="1:21" x14ac:dyDescent="0.25">
      <c r="A71" s="173" t="s">
        <v>13</v>
      </c>
      <c r="B71" s="174"/>
      <c r="C71" s="174"/>
      <c r="D71" s="174"/>
      <c r="E71" s="174"/>
      <c r="F71" s="174"/>
      <c r="G71" s="174"/>
      <c r="H71" s="174"/>
      <c r="I71" s="175"/>
      <c r="J71" s="176" t="s">
        <v>14</v>
      </c>
      <c r="K71" s="177"/>
      <c r="L71" s="90" t="s">
        <v>31</v>
      </c>
      <c r="M71" s="176" t="s">
        <v>15</v>
      </c>
      <c r="N71" s="177"/>
      <c r="O71" s="91" t="s">
        <v>38</v>
      </c>
      <c r="P71" s="91" t="s">
        <v>32</v>
      </c>
      <c r="Q71" s="165" t="s">
        <v>68</v>
      </c>
      <c r="R71" s="166"/>
      <c r="S71" s="166"/>
      <c r="T71" s="166"/>
      <c r="U71" s="167"/>
    </row>
    <row r="72" spans="1:21" x14ac:dyDescent="0.25">
      <c r="A72" s="185"/>
      <c r="B72" s="186"/>
      <c r="C72" s="186"/>
      <c r="D72" s="186"/>
      <c r="E72" s="186"/>
      <c r="F72" s="186"/>
      <c r="G72" s="186"/>
      <c r="H72" s="186"/>
      <c r="I72" s="187"/>
      <c r="J72" s="181"/>
      <c r="K72" s="182"/>
      <c r="L72" s="19"/>
      <c r="M72" s="183">
        <f>ROUNDUP(J72*L72,0)</f>
        <v>0</v>
      </c>
      <c r="N72" s="184"/>
      <c r="O72" s="59">
        <f>M72-P72</f>
        <v>0</v>
      </c>
      <c r="P72" s="22"/>
      <c r="Q72" s="168"/>
      <c r="R72" s="169"/>
      <c r="S72" s="169"/>
      <c r="T72" s="169"/>
      <c r="U72" s="170"/>
    </row>
    <row r="73" spans="1:21" x14ac:dyDescent="0.25">
      <c r="A73" s="188"/>
      <c r="B73" s="189"/>
      <c r="C73" s="189"/>
      <c r="D73" s="189"/>
      <c r="E73" s="189"/>
      <c r="F73" s="189"/>
      <c r="G73" s="189"/>
      <c r="H73" s="189"/>
      <c r="I73" s="190"/>
      <c r="J73" s="92"/>
      <c r="K73" s="92"/>
      <c r="L73" s="93"/>
      <c r="M73" s="92"/>
      <c r="N73" s="92"/>
    </row>
    <row r="74" spans="1:21" ht="15.75" thickBot="1" x14ac:dyDescent="0.3">
      <c r="A74" s="188"/>
      <c r="B74" s="189"/>
      <c r="C74" s="189"/>
      <c r="D74" s="189"/>
      <c r="E74" s="189"/>
      <c r="F74" s="189"/>
      <c r="G74" s="189"/>
      <c r="H74" s="189"/>
      <c r="I74" s="190"/>
      <c r="J74" s="92"/>
      <c r="K74" s="92"/>
      <c r="L74" s="93"/>
      <c r="M74" s="92"/>
      <c r="N74" s="92"/>
    </row>
    <row r="75" spans="1:21" ht="15.75" thickBot="1" x14ac:dyDescent="0.3">
      <c r="A75" s="191"/>
      <c r="B75" s="192"/>
      <c r="C75" s="192"/>
      <c r="D75" s="192"/>
      <c r="E75" s="192"/>
      <c r="F75" s="192"/>
      <c r="G75" s="192"/>
      <c r="H75" s="192"/>
      <c r="I75" s="193"/>
      <c r="J75" s="92"/>
      <c r="K75" s="92"/>
      <c r="L75" s="93"/>
      <c r="M75" s="92"/>
      <c r="N75" s="92"/>
      <c r="O75" s="198" t="s">
        <v>22</v>
      </c>
      <c r="P75" s="199"/>
    </row>
    <row r="76" spans="1:21" ht="15.75" thickBot="1" x14ac:dyDescent="0.3">
      <c r="O76" s="94" t="s">
        <v>65</v>
      </c>
      <c r="P76" s="78">
        <f>P8+P15+P22+P29+P36+P43+P50+P57+P64+P72</f>
        <v>0</v>
      </c>
    </row>
    <row r="77" spans="1:21" ht="15.75" thickBot="1" x14ac:dyDescent="0.3">
      <c r="B77" s="79"/>
      <c r="C77" s="79"/>
      <c r="D77" s="79"/>
      <c r="E77" s="79"/>
      <c r="F77" s="79"/>
      <c r="G77" s="196">
        <f>M8+M15+M22+M29+M36+M43+M50+M57+M64+M72</f>
        <v>0</v>
      </c>
      <c r="H77" s="196"/>
      <c r="I77" s="196"/>
      <c r="J77" s="196"/>
      <c r="K77" s="196"/>
      <c r="L77" s="95"/>
      <c r="O77" s="96" t="s">
        <v>66</v>
      </c>
      <c r="P77" s="58">
        <f>ROUNDUP(0.005*(P8+P15+P22+P29+P36+P43+P50+P57+P64+P72),0)</f>
        <v>0</v>
      </c>
    </row>
    <row r="78" spans="1:21" ht="16.5" thickBot="1" x14ac:dyDescent="0.3">
      <c r="B78" s="97" t="s">
        <v>67</v>
      </c>
      <c r="C78" s="79"/>
      <c r="D78" s="79"/>
      <c r="E78" s="79"/>
      <c r="F78" s="79"/>
      <c r="G78" s="197"/>
      <c r="H78" s="197"/>
      <c r="I78" s="197"/>
      <c r="J78" s="197"/>
      <c r="K78" s="197"/>
      <c r="L78" s="95"/>
      <c r="O78" s="98" t="s">
        <v>63</v>
      </c>
      <c r="P78" s="99">
        <f>'Detail pg. 1 (required)'!P78</f>
        <v>0</v>
      </c>
    </row>
    <row r="79" spans="1:21" x14ac:dyDescent="0.25">
      <c r="G79">
        <f>'Detail pg. 1 (required)'!G77+'Detail pg2 (if needed)'!G77</f>
        <v>0</v>
      </c>
      <c r="O79" t="s">
        <v>36</v>
      </c>
      <c r="P79">
        <f>SUM(P76:P78)</f>
        <v>0</v>
      </c>
    </row>
    <row r="80" spans="1:21" x14ac:dyDescent="0.25">
      <c r="B80" t="s">
        <v>53</v>
      </c>
      <c r="O80" s="100"/>
      <c r="P80" s="32"/>
    </row>
    <row r="81" spans="1:2" x14ac:dyDescent="0.25">
      <c r="A81" s="101"/>
    </row>
    <row r="82" spans="1:2" x14ac:dyDescent="0.25">
      <c r="A82" t="s">
        <v>54</v>
      </c>
      <c r="B82" s="102"/>
    </row>
    <row r="83" spans="1:2" x14ac:dyDescent="0.25">
      <c r="A83" t="s">
        <v>52</v>
      </c>
    </row>
  </sheetData>
  <sheetProtection algorithmName="SHA-512" hashValue="37Yeed9W5oFoh1pqNBme2boUdPrFTOjjQ8sEIn7ug/XaBK7nG/j2oCFaA/ffVaH5aZD4pzpZx9wgax4IZPjzeg==" saltValue="VzK9GxiBCKaZCCyzBBoUXA==" spinCount="100000" sheet="1" objects="1" scenarios="1" selectLockedCells="1"/>
  <dataConsolidate/>
  <mergeCells count="114">
    <mergeCell ref="A14:I14"/>
    <mergeCell ref="J14:K14"/>
    <mergeCell ref="M14:N14"/>
    <mergeCell ref="A15:I18"/>
    <mergeCell ref="J15:K15"/>
    <mergeCell ref="M15:N15"/>
    <mergeCell ref="O13:P13"/>
    <mergeCell ref="A1:P1"/>
    <mergeCell ref="A2:M3"/>
    <mergeCell ref="C6:H6"/>
    <mergeCell ref="J6:N6"/>
    <mergeCell ref="O6:P6"/>
    <mergeCell ref="A7:I7"/>
    <mergeCell ref="J7:K7"/>
    <mergeCell ref="M7:N7"/>
    <mergeCell ref="A8:I11"/>
    <mergeCell ref="J8:K8"/>
    <mergeCell ref="M8:N8"/>
    <mergeCell ref="C13:H13"/>
    <mergeCell ref="J13:N13"/>
    <mergeCell ref="A28:I28"/>
    <mergeCell ref="J28:K28"/>
    <mergeCell ref="M28:N28"/>
    <mergeCell ref="A29:I32"/>
    <mergeCell ref="J29:K29"/>
    <mergeCell ref="M29:N29"/>
    <mergeCell ref="O27:P27"/>
    <mergeCell ref="C20:H20"/>
    <mergeCell ref="J20:N20"/>
    <mergeCell ref="O20:P20"/>
    <mergeCell ref="A21:I21"/>
    <mergeCell ref="J21:K21"/>
    <mergeCell ref="M21:N21"/>
    <mergeCell ref="A22:I25"/>
    <mergeCell ref="J22:K22"/>
    <mergeCell ref="M22:N22"/>
    <mergeCell ref="C27:H27"/>
    <mergeCell ref="J27:N27"/>
    <mergeCell ref="A42:I42"/>
    <mergeCell ref="J42:K42"/>
    <mergeCell ref="M42:N42"/>
    <mergeCell ref="A43:I46"/>
    <mergeCell ref="J43:K43"/>
    <mergeCell ref="M43:N43"/>
    <mergeCell ref="O41:P41"/>
    <mergeCell ref="C34:H34"/>
    <mergeCell ref="J34:N34"/>
    <mergeCell ref="O34:P34"/>
    <mergeCell ref="A35:I35"/>
    <mergeCell ref="J35:K35"/>
    <mergeCell ref="M35:N35"/>
    <mergeCell ref="A36:I39"/>
    <mergeCell ref="J36:K36"/>
    <mergeCell ref="M36:N36"/>
    <mergeCell ref="C41:H41"/>
    <mergeCell ref="J41:N41"/>
    <mergeCell ref="A56:I56"/>
    <mergeCell ref="J56:K56"/>
    <mergeCell ref="Q71:U72"/>
    <mergeCell ref="M56:N56"/>
    <mergeCell ref="A57:I60"/>
    <mergeCell ref="J57:K57"/>
    <mergeCell ref="M57:N57"/>
    <mergeCell ref="O55:P55"/>
    <mergeCell ref="C48:H48"/>
    <mergeCell ref="J48:N48"/>
    <mergeCell ref="O48:P48"/>
    <mergeCell ref="A49:I49"/>
    <mergeCell ref="J49:K49"/>
    <mergeCell ref="M49:N49"/>
    <mergeCell ref="A50:I53"/>
    <mergeCell ref="J50:K50"/>
    <mergeCell ref="M50:N50"/>
    <mergeCell ref="C55:H55"/>
    <mergeCell ref="J55:N55"/>
    <mergeCell ref="C62:H62"/>
    <mergeCell ref="J62:N62"/>
    <mergeCell ref="O62:P62"/>
    <mergeCell ref="A63:I63"/>
    <mergeCell ref="J63:K63"/>
    <mergeCell ref="M63:N63"/>
    <mergeCell ref="A64:I67"/>
    <mergeCell ref="J64:K64"/>
    <mergeCell ref="M64:N64"/>
    <mergeCell ref="O75:P75"/>
    <mergeCell ref="G77:K78"/>
    <mergeCell ref="A71:I71"/>
    <mergeCell ref="J71:K71"/>
    <mergeCell ref="M71:N71"/>
    <mergeCell ref="A72:I75"/>
    <mergeCell ref="J72:K72"/>
    <mergeCell ref="M72:N72"/>
    <mergeCell ref="O70:P70"/>
    <mergeCell ref="C70:H70"/>
    <mergeCell ref="J70:N70"/>
    <mergeCell ref="Q70:U70"/>
    <mergeCell ref="Q48:U48"/>
    <mergeCell ref="Q55:U55"/>
    <mergeCell ref="Q41:U41"/>
    <mergeCell ref="Q27:U27"/>
    <mergeCell ref="Q34:U34"/>
    <mergeCell ref="Q13:U13"/>
    <mergeCell ref="Q20:U20"/>
    <mergeCell ref="Q6:U6"/>
    <mergeCell ref="Q7:U8"/>
    <mergeCell ref="Q14:U15"/>
    <mergeCell ref="Q21:U22"/>
    <mergeCell ref="Q28:U29"/>
    <mergeCell ref="Q35:U36"/>
    <mergeCell ref="Q42:U43"/>
    <mergeCell ref="Q49:U50"/>
    <mergeCell ref="Q56:U57"/>
    <mergeCell ref="Q63:U64"/>
    <mergeCell ref="Q62:U62"/>
  </mergeCells>
  <pageMargins left="0.7" right="0.7" top="0.25" bottom="0.5" header="0.3" footer="0.3"/>
  <pageSetup scale="5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E4074D-009C-4CFF-87FF-AF10D00E7AA3}">
          <x14:formula1>
            <xm:f>Categories!$A$2:$A$36</xm:f>
          </x14:formula1>
          <xm:sqref>C70:H70 C62:H62 C6:H6 C13:H13 C55:H55 C27:H27 C34:H34 C41:H41 C48:H48 C20:H20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A0D4E0"/>
    <pageSetUpPr fitToPage="1"/>
  </sheetPr>
  <dimension ref="A1:G134"/>
  <sheetViews>
    <sheetView showGridLines="0" tabSelected="1" zoomScaleNormal="100" zoomScaleSheetLayoutView="110" workbookViewId="0">
      <selection activeCell="L28" sqref="L28"/>
    </sheetView>
  </sheetViews>
  <sheetFormatPr defaultColWidth="8.7109375" defaultRowHeight="15" x14ac:dyDescent="0.25"/>
  <cols>
    <col min="1" max="1" width="56.42578125" customWidth="1"/>
    <col min="2" max="2" width="62.42578125" customWidth="1"/>
  </cols>
  <sheetData>
    <row r="1" spans="1:3" ht="18.75" customHeight="1" x14ac:dyDescent="0.25">
      <c r="A1" s="125" t="s">
        <v>26</v>
      </c>
      <c r="B1" s="126"/>
    </row>
    <row r="2" spans="1:3" ht="19.5" customHeight="1" x14ac:dyDescent="0.25">
      <c r="A2" s="127"/>
      <c r="B2" s="128"/>
    </row>
    <row r="3" spans="1:3" x14ac:dyDescent="0.25">
      <c r="A3" s="130" t="s">
        <v>238</v>
      </c>
      <c r="B3" s="131"/>
    </row>
    <row r="4" spans="1:3" x14ac:dyDescent="0.25">
      <c r="A4" s="132" t="s">
        <v>222</v>
      </c>
      <c r="B4" s="133"/>
    </row>
    <row r="5" spans="1:3" ht="34.5" customHeight="1" x14ac:dyDescent="0.25">
      <c r="A5" s="111" t="s">
        <v>30</v>
      </c>
      <c r="B5" s="111" t="s">
        <v>227</v>
      </c>
    </row>
    <row r="6" spans="1:3" ht="15.75" x14ac:dyDescent="0.25">
      <c r="A6" s="103" t="s">
        <v>220</v>
      </c>
      <c r="B6" s="104">
        <v>150</v>
      </c>
    </row>
    <row r="7" spans="1:3" x14ac:dyDescent="0.25">
      <c r="A7" s="105" t="s">
        <v>59</v>
      </c>
      <c r="B7" s="106" t="s">
        <v>230</v>
      </c>
    </row>
    <row r="8" spans="1:3" ht="15.75" x14ac:dyDescent="0.25">
      <c r="A8" s="105" t="s">
        <v>46</v>
      </c>
      <c r="B8" s="104">
        <v>100</v>
      </c>
    </row>
    <row r="9" spans="1:3" ht="47.25" x14ac:dyDescent="0.25">
      <c r="A9" s="105" t="s">
        <v>240</v>
      </c>
      <c r="B9" s="113" t="s">
        <v>241</v>
      </c>
    </row>
    <row r="10" spans="1:3" ht="30" x14ac:dyDescent="0.25">
      <c r="A10" s="105" t="s">
        <v>115</v>
      </c>
      <c r="B10" s="107" t="s">
        <v>231</v>
      </c>
      <c r="C10" s="112"/>
    </row>
    <row r="11" spans="1:3" ht="16.899999999999999" customHeight="1" x14ac:dyDescent="0.25">
      <c r="A11" s="105" t="s">
        <v>27</v>
      </c>
      <c r="B11" s="108" t="s">
        <v>226</v>
      </c>
      <c r="C11" s="112"/>
    </row>
    <row r="12" spans="1:3" x14ac:dyDescent="0.25">
      <c r="A12" s="105" t="s">
        <v>223</v>
      </c>
      <c r="B12" s="108" t="s">
        <v>242</v>
      </c>
      <c r="C12" s="112"/>
    </row>
    <row r="13" spans="1:3" x14ac:dyDescent="0.25">
      <c r="A13" s="105" t="s">
        <v>69</v>
      </c>
      <c r="B13" s="108" t="s">
        <v>225</v>
      </c>
    </row>
    <row r="14" spans="1:3" ht="15.75" x14ac:dyDescent="0.25">
      <c r="A14" s="105" t="s">
        <v>118</v>
      </c>
      <c r="B14" s="104">
        <v>75</v>
      </c>
    </row>
    <row r="15" spans="1:3" ht="16.149999999999999" customHeight="1" x14ac:dyDescent="0.25">
      <c r="A15" s="105" t="s">
        <v>114</v>
      </c>
      <c r="B15" s="104">
        <v>100</v>
      </c>
    </row>
    <row r="16" spans="1:3" ht="16.149999999999999" customHeight="1" x14ac:dyDescent="0.25">
      <c r="A16" s="109" t="s">
        <v>116</v>
      </c>
      <c r="B16" s="104" t="s">
        <v>239</v>
      </c>
    </row>
    <row r="17" spans="1:7" ht="15.75" x14ac:dyDescent="0.25">
      <c r="A17" s="109" t="s">
        <v>117</v>
      </c>
      <c r="B17" s="104">
        <v>300</v>
      </c>
    </row>
    <row r="18" spans="1:7" ht="15.75" x14ac:dyDescent="0.25">
      <c r="A18" s="105" t="s">
        <v>33</v>
      </c>
      <c r="B18" s="104">
        <v>75</v>
      </c>
    </row>
    <row r="19" spans="1:7" ht="15.75" x14ac:dyDescent="0.25">
      <c r="A19" s="105" t="s">
        <v>34</v>
      </c>
      <c r="B19" s="104">
        <v>150</v>
      </c>
    </row>
    <row r="20" spans="1:7" ht="15.75" x14ac:dyDescent="0.25">
      <c r="A20" s="105" t="s">
        <v>236</v>
      </c>
      <c r="B20" s="104" t="s">
        <v>237</v>
      </c>
    </row>
    <row r="21" spans="1:7" ht="15.75" x14ac:dyDescent="0.25">
      <c r="A21" s="105" t="s">
        <v>235</v>
      </c>
      <c r="B21" s="104">
        <v>100</v>
      </c>
    </row>
    <row r="22" spans="1:7" x14ac:dyDescent="0.25">
      <c r="A22" s="105" t="s">
        <v>28</v>
      </c>
      <c r="B22" s="108" t="s">
        <v>56</v>
      </c>
    </row>
    <row r="23" spans="1:7" ht="15.75" x14ac:dyDescent="0.25">
      <c r="A23" s="253" t="s">
        <v>29</v>
      </c>
      <c r="B23" s="108" t="s">
        <v>56</v>
      </c>
      <c r="G23" s="76"/>
    </row>
    <row r="24" spans="1:7" x14ac:dyDescent="0.25">
      <c r="A24" s="253" t="s">
        <v>47</v>
      </c>
      <c r="B24" s="251" t="s">
        <v>56</v>
      </c>
    </row>
    <row r="25" spans="1:7" x14ac:dyDescent="0.25">
      <c r="A25" s="255" t="s">
        <v>224</v>
      </c>
      <c r="B25" s="252"/>
    </row>
    <row r="26" spans="1:7" x14ac:dyDescent="0.25">
      <c r="A26" s="254" t="s">
        <v>58</v>
      </c>
      <c r="B26" s="129" t="s">
        <v>244</v>
      </c>
    </row>
    <row r="27" spans="1:7" ht="30" x14ac:dyDescent="0.25">
      <c r="A27" s="110" t="s">
        <v>57</v>
      </c>
      <c r="B27" s="129"/>
    </row>
    <row r="30" spans="1:7" ht="15" customHeight="1" thickBot="1" x14ac:dyDescent="0.3">
      <c r="A30" s="77" t="s">
        <v>39</v>
      </c>
    </row>
    <row r="31" spans="1:7" ht="15" customHeight="1" x14ac:dyDescent="0.25">
      <c r="A31" s="119" t="s">
        <v>233</v>
      </c>
      <c r="B31" s="120"/>
    </row>
    <row r="32" spans="1:7" ht="15.75" customHeight="1" x14ac:dyDescent="0.25">
      <c r="A32" s="121"/>
      <c r="B32" s="122"/>
    </row>
    <row r="33" spans="1:2" ht="19.149999999999999" customHeight="1" thickBot="1" x14ac:dyDescent="0.3">
      <c r="A33" s="123"/>
      <c r="B33" s="124"/>
    </row>
    <row r="34" spans="1:2" ht="22.9" customHeight="1" x14ac:dyDescent="0.25">
      <c r="A34" s="20"/>
      <c r="B34" s="20"/>
    </row>
    <row r="35" spans="1:2" ht="46.15" customHeight="1" x14ac:dyDescent="0.25">
      <c r="A35" s="116" t="s">
        <v>74</v>
      </c>
      <c r="B35" s="116"/>
    </row>
    <row r="36" spans="1:2" ht="21" x14ac:dyDescent="0.25">
      <c r="A36" s="117" t="s">
        <v>75</v>
      </c>
      <c r="B36" s="118"/>
    </row>
    <row r="37" spans="1:2" x14ac:dyDescent="0.25">
      <c r="A37" s="62"/>
    </row>
    <row r="39" spans="1:2" ht="21" customHeight="1" x14ac:dyDescent="0.25">
      <c r="A39" s="115" t="s">
        <v>221</v>
      </c>
      <c r="B39" s="115"/>
    </row>
    <row r="40" spans="1:2" x14ac:dyDescent="0.25">
      <c r="A40" s="115"/>
      <c r="B40" s="115"/>
    </row>
    <row r="41" spans="1:2" x14ac:dyDescent="0.25">
      <c r="A41" s="115"/>
      <c r="B41" s="115"/>
    </row>
    <row r="42" spans="1:2" x14ac:dyDescent="0.25">
      <c r="A42" s="115"/>
      <c r="B42" s="115"/>
    </row>
    <row r="43" spans="1:2" ht="24.4" customHeight="1" x14ac:dyDescent="0.25">
      <c r="A43" s="115"/>
      <c r="B43" s="115"/>
    </row>
    <row r="44" spans="1:2" x14ac:dyDescent="0.25">
      <c r="A44" s="33"/>
    </row>
    <row r="45" spans="1:2" ht="15.75" x14ac:dyDescent="0.25">
      <c r="A45" s="34"/>
    </row>
    <row r="46" spans="1:2" ht="15.75" x14ac:dyDescent="0.25">
      <c r="A46" s="35"/>
    </row>
    <row r="47" spans="1:2" ht="15.75" x14ac:dyDescent="0.25">
      <c r="A47" s="35"/>
    </row>
    <row r="48" spans="1:2" x14ac:dyDescent="0.25">
      <c r="A48" s="36"/>
    </row>
    <row r="49" spans="1:1" ht="15.75" x14ac:dyDescent="0.25">
      <c r="A49" s="34"/>
    </row>
    <row r="50" spans="1:1" x14ac:dyDescent="0.25">
      <c r="A50" s="36"/>
    </row>
    <row r="51" spans="1:1" ht="15.75" x14ac:dyDescent="0.25">
      <c r="A51" s="34"/>
    </row>
    <row r="52" spans="1:1" ht="15.75" x14ac:dyDescent="0.25">
      <c r="A52" s="35"/>
    </row>
    <row r="53" spans="1:1" ht="15.75" x14ac:dyDescent="0.25">
      <c r="A53" s="35"/>
    </row>
    <row r="54" spans="1:1" ht="15.75" x14ac:dyDescent="0.25">
      <c r="A54" s="37"/>
    </row>
    <row r="55" spans="1:1" ht="15.75" x14ac:dyDescent="0.25">
      <c r="A55" s="38"/>
    </row>
    <row r="56" spans="1:1" ht="15.75" x14ac:dyDescent="0.25">
      <c r="A56" s="38"/>
    </row>
    <row r="57" spans="1:1" x14ac:dyDescent="0.25">
      <c r="A57" s="39"/>
    </row>
    <row r="58" spans="1:1" ht="15.75" x14ac:dyDescent="0.25">
      <c r="A58" s="34"/>
    </row>
    <row r="59" spans="1:1" x14ac:dyDescent="0.25">
      <c r="A59" s="40"/>
    </row>
    <row r="60" spans="1:1" ht="15.75" x14ac:dyDescent="0.25">
      <c r="A60" s="35"/>
    </row>
    <row r="61" spans="1:1" ht="15.75" x14ac:dyDescent="0.25">
      <c r="A61" s="41"/>
    </row>
    <row r="62" spans="1:1" ht="15.75" x14ac:dyDescent="0.25">
      <c r="A62" s="41"/>
    </row>
    <row r="63" spans="1:1" ht="15.75" x14ac:dyDescent="0.25">
      <c r="A63" s="42"/>
    </row>
    <row r="64" spans="1:1" x14ac:dyDescent="0.25">
      <c r="A64" s="43"/>
    </row>
    <row r="65" spans="1:1" ht="15.75" x14ac:dyDescent="0.25">
      <c r="A65" s="41"/>
    </row>
    <row r="66" spans="1:1" ht="15.75" x14ac:dyDescent="0.25">
      <c r="A66" s="41"/>
    </row>
    <row r="67" spans="1:1" ht="15.75" x14ac:dyDescent="0.25">
      <c r="A67" s="44"/>
    </row>
    <row r="68" spans="1:1" ht="15.75" x14ac:dyDescent="0.25">
      <c r="A68" s="45"/>
    </row>
    <row r="69" spans="1:1" ht="15.75" x14ac:dyDescent="0.25">
      <c r="A69" s="44"/>
    </row>
    <row r="70" spans="1:1" ht="15.75" x14ac:dyDescent="0.25">
      <c r="A70" s="44"/>
    </row>
    <row r="71" spans="1:1" ht="15.75" x14ac:dyDescent="0.25">
      <c r="A71" s="44"/>
    </row>
    <row r="72" spans="1:1" ht="15.75" x14ac:dyDescent="0.25">
      <c r="A72" s="45"/>
    </row>
    <row r="73" spans="1:1" ht="15.75" x14ac:dyDescent="0.25">
      <c r="A73" s="44"/>
    </row>
    <row r="74" spans="1:1" ht="15.75" x14ac:dyDescent="0.25">
      <c r="A74" s="46"/>
    </row>
    <row r="75" spans="1:1" ht="15.75" x14ac:dyDescent="0.25">
      <c r="A75" s="44"/>
    </row>
    <row r="76" spans="1:1" ht="15.75" x14ac:dyDescent="0.25">
      <c r="A76" s="44"/>
    </row>
    <row r="77" spans="1:1" ht="15.75" x14ac:dyDescent="0.25">
      <c r="A77" s="47"/>
    </row>
    <row r="78" spans="1:1" x14ac:dyDescent="0.25">
      <c r="A78" s="48"/>
    </row>
    <row r="79" spans="1:1" ht="15.75" x14ac:dyDescent="0.25">
      <c r="A79" s="41"/>
    </row>
    <row r="80" spans="1:1" ht="15.75" x14ac:dyDescent="0.25">
      <c r="A80" s="41"/>
    </row>
    <row r="81" spans="1:1" ht="15.75" x14ac:dyDescent="0.25">
      <c r="A81" s="41"/>
    </row>
    <row r="82" spans="1:1" x14ac:dyDescent="0.25">
      <c r="A82" s="49"/>
    </row>
    <row r="83" spans="1:1" ht="15.75" x14ac:dyDescent="0.25">
      <c r="A83" s="35"/>
    </row>
    <row r="84" spans="1:1" x14ac:dyDescent="0.25">
      <c r="A84" s="43"/>
    </row>
    <row r="85" spans="1:1" x14ac:dyDescent="0.25">
      <c r="A85" s="49"/>
    </row>
    <row r="86" spans="1:1" ht="15.75" x14ac:dyDescent="0.25">
      <c r="A86" s="41"/>
    </row>
    <row r="87" spans="1:1" x14ac:dyDescent="0.25">
      <c r="A87" s="50"/>
    </row>
    <row r="88" spans="1:1" ht="15.75" x14ac:dyDescent="0.25">
      <c r="A88" s="41"/>
    </row>
    <row r="89" spans="1:1" ht="15.75" x14ac:dyDescent="0.25">
      <c r="A89" s="41"/>
    </row>
    <row r="90" spans="1:1" ht="15.75" x14ac:dyDescent="0.25">
      <c r="A90" s="41"/>
    </row>
    <row r="91" spans="1:1" ht="15.75" x14ac:dyDescent="0.25">
      <c r="A91" s="41"/>
    </row>
    <row r="92" spans="1:1" ht="15.75" x14ac:dyDescent="0.25">
      <c r="A92" s="41"/>
    </row>
    <row r="93" spans="1:1" ht="15.75" x14ac:dyDescent="0.25">
      <c r="A93" s="41"/>
    </row>
    <row r="94" spans="1:1" ht="15.75" x14ac:dyDescent="0.25">
      <c r="A94" s="41"/>
    </row>
    <row r="95" spans="1:1" x14ac:dyDescent="0.25">
      <c r="A95" s="55"/>
    </row>
    <row r="96" spans="1:1" x14ac:dyDescent="0.25">
      <c r="A96" s="56"/>
    </row>
    <row r="97" spans="1:1" ht="15.75" x14ac:dyDescent="0.25">
      <c r="A97" s="41"/>
    </row>
    <row r="98" spans="1:1" ht="15.75" x14ac:dyDescent="0.25">
      <c r="A98" s="35"/>
    </row>
    <row r="99" spans="1:1" ht="15.75" x14ac:dyDescent="0.25">
      <c r="A99" s="51"/>
    </row>
    <row r="100" spans="1:1" ht="15.75" x14ac:dyDescent="0.25">
      <c r="A100" s="35"/>
    </row>
    <row r="101" spans="1:1" ht="15.75" x14ac:dyDescent="0.25">
      <c r="A101" s="41"/>
    </row>
    <row r="102" spans="1:1" ht="15.75" x14ac:dyDescent="0.25">
      <c r="A102" s="52"/>
    </row>
    <row r="103" spans="1:1" ht="15.75" x14ac:dyDescent="0.25">
      <c r="A103" s="53"/>
    </row>
    <row r="104" spans="1:1" ht="15.75" x14ac:dyDescent="0.25">
      <c r="A104" s="53"/>
    </row>
    <row r="105" spans="1:1" ht="15.75" x14ac:dyDescent="0.25">
      <c r="A105" s="53"/>
    </row>
    <row r="106" spans="1:1" ht="15.75" x14ac:dyDescent="0.25">
      <c r="A106" s="53"/>
    </row>
    <row r="107" spans="1:1" ht="15.75" x14ac:dyDescent="0.25">
      <c r="A107" s="52"/>
    </row>
    <row r="108" spans="1:1" ht="15.75" x14ac:dyDescent="0.25">
      <c r="A108" s="53"/>
    </row>
    <row r="109" spans="1:1" ht="15.75" x14ac:dyDescent="0.25">
      <c r="A109" s="53"/>
    </row>
    <row r="110" spans="1:1" ht="15.75" x14ac:dyDescent="0.25">
      <c r="A110" s="53"/>
    </row>
    <row r="111" spans="1:1" ht="15.75" x14ac:dyDescent="0.25">
      <c r="A111" s="53"/>
    </row>
    <row r="112" spans="1:1" ht="15.75" x14ac:dyDescent="0.25">
      <c r="A112" s="52"/>
    </row>
    <row r="113" spans="1:1" ht="15.75" x14ac:dyDescent="0.25">
      <c r="A113" s="53"/>
    </row>
    <row r="114" spans="1:1" ht="15.75" x14ac:dyDescent="0.25">
      <c r="A114" s="54"/>
    </row>
    <row r="115" spans="1:1" ht="15.75" x14ac:dyDescent="0.25">
      <c r="A115" s="54"/>
    </row>
    <row r="116" spans="1:1" ht="15.75" x14ac:dyDescent="0.25">
      <c r="A116" s="53"/>
    </row>
    <row r="117" spans="1:1" ht="15.75" x14ac:dyDescent="0.25">
      <c r="A117" s="52"/>
    </row>
    <row r="118" spans="1:1" ht="15.75" x14ac:dyDescent="0.25">
      <c r="A118" s="52"/>
    </row>
    <row r="119" spans="1:1" ht="15.75" x14ac:dyDescent="0.25">
      <c r="A119" s="53"/>
    </row>
    <row r="120" spans="1:1" ht="15.75" x14ac:dyDescent="0.25">
      <c r="A120" s="41"/>
    </row>
    <row r="121" spans="1:1" ht="15.75" x14ac:dyDescent="0.25">
      <c r="A121" s="35"/>
    </row>
    <row r="122" spans="1:1" ht="15.75" x14ac:dyDescent="0.25">
      <c r="A122" s="41"/>
    </row>
    <row r="123" spans="1:1" ht="15.75" x14ac:dyDescent="0.25">
      <c r="A123" s="35"/>
    </row>
    <row r="124" spans="1:1" ht="15.75" x14ac:dyDescent="0.25">
      <c r="A124" s="41"/>
    </row>
    <row r="125" spans="1:1" ht="15.75" x14ac:dyDescent="0.25">
      <c r="A125" s="41"/>
    </row>
    <row r="126" spans="1:1" ht="15.75" x14ac:dyDescent="0.25">
      <c r="A126" s="35"/>
    </row>
    <row r="127" spans="1:1" ht="15.75" x14ac:dyDescent="0.25">
      <c r="A127" s="35"/>
    </row>
    <row r="128" spans="1:1" ht="15.75" x14ac:dyDescent="0.25">
      <c r="A128" s="52"/>
    </row>
    <row r="129" spans="1:1" ht="15.75" x14ac:dyDescent="0.25">
      <c r="A129" s="52"/>
    </row>
    <row r="130" spans="1:1" ht="15.75" x14ac:dyDescent="0.25">
      <c r="A130" s="35"/>
    </row>
    <row r="131" spans="1:1" ht="15.75" x14ac:dyDescent="0.25">
      <c r="A131" s="52"/>
    </row>
    <row r="132" spans="1:1" ht="15.75" x14ac:dyDescent="0.25">
      <c r="A132" s="52"/>
    </row>
    <row r="133" spans="1:1" ht="15.75" x14ac:dyDescent="0.25">
      <c r="A133" s="41"/>
    </row>
    <row r="134" spans="1:1" ht="15.75" x14ac:dyDescent="0.25">
      <c r="A134" s="35"/>
    </row>
  </sheetData>
  <sheetProtection algorithmName="SHA-512" hashValue="bEs0vSEz9SUtUhJBjAsh+LlUoUFir46DyRRGakiIcGv3cx/abNXFVpW9qOigwDA/c3wfFan0Le3/KFrAyklLWw==" saltValue="YBYQbYEog0u3VX+XyUwOIA==" spinCount="100000" sheet="1" selectLockedCells="1" selectUnlockedCells="1"/>
  <mergeCells count="9">
    <mergeCell ref="A39:B43"/>
    <mergeCell ref="A35:B35"/>
    <mergeCell ref="A36:B36"/>
    <mergeCell ref="A31:B33"/>
    <mergeCell ref="A1:B2"/>
    <mergeCell ref="B26:B27"/>
    <mergeCell ref="A3:B3"/>
    <mergeCell ref="A4:B4"/>
    <mergeCell ref="B24:B25"/>
  </mergeCells>
  <hyperlinks>
    <hyperlink ref="A36:A37" r:id="rId1" display="http://asunm.unm.edu/documents/2021-2022/documents/standingrules/s22financespringstandingrules.pdf" xr:uid="{11D2180C-F522-A34C-86C9-D3CCCC1A8654}"/>
    <hyperlink ref="A36" r:id="rId2" xr:uid="{DD7780DE-1120-A54B-B5E4-A92FC931A40E}"/>
  </hyperlinks>
  <printOptions horizontalCentered="1"/>
  <pageMargins left="0.95" right="0.45" top="0.75" bottom="0.75" header="0.3" footer="0.3"/>
  <pageSetup scale="67"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A0D4E0"/>
  </sheetPr>
  <dimension ref="A1"/>
  <sheetViews>
    <sheetView zoomScaleNormal="100" workbookViewId="0">
      <selection activeCell="R23" sqref="R23"/>
    </sheetView>
  </sheetViews>
  <sheetFormatPr defaultColWidth="9.140625" defaultRowHeight="15" x14ac:dyDescent="0.25"/>
  <cols>
    <col min="1" max="16384" width="9.140625" style="57"/>
  </cols>
  <sheetData/>
  <sheetProtection algorithmName="SHA-512" hashValue="VbgeVVsGRe+KcfRSyMc0WOJL/ShUAGgBsBUAnZCCErBHXDz/xWCy5dI8iZPoNmYy2nGK+xL5IoZzuv9b+i77cw==" saltValue="jTDdD5Y3UQ7p4qSbGxVcEQ==" spinCount="100000" sheet="1" objects="1" scenarios="1"/>
  <printOptions horizontalCentered="1"/>
  <pageMargins left="0.2" right="0.2" top="0.75" bottom="0.75" header="0.3" footer="0.3"/>
  <pageSetup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774FC-939A-4CE6-A296-58A6CB0A60A2}">
  <sheetPr>
    <tabColor rgb="FFA0D4E0"/>
  </sheetPr>
  <dimension ref="A1:C40"/>
  <sheetViews>
    <sheetView workbookViewId="0">
      <selection activeCell="H22" sqref="G22:H22"/>
    </sheetView>
  </sheetViews>
  <sheetFormatPr defaultRowHeight="15" x14ac:dyDescent="0.25"/>
  <cols>
    <col min="1" max="1" width="10.28515625" bestFit="1" customWidth="1"/>
    <col min="2" max="2" width="36.85546875" bestFit="1" customWidth="1"/>
    <col min="3" max="3" width="171.85546875" bestFit="1" customWidth="1"/>
  </cols>
  <sheetData>
    <row r="1" spans="1:3" ht="15.75" x14ac:dyDescent="0.25">
      <c r="A1" s="134" t="s">
        <v>120</v>
      </c>
      <c r="B1" s="134"/>
      <c r="C1" s="134"/>
    </row>
    <row r="2" spans="1:3" ht="15.75" x14ac:dyDescent="0.25">
      <c r="A2" s="66" t="s">
        <v>121</v>
      </c>
      <c r="B2" s="67" t="s">
        <v>122</v>
      </c>
      <c r="C2" s="67" t="s">
        <v>123</v>
      </c>
    </row>
    <row r="3" spans="1:3" ht="15.75" x14ac:dyDescent="0.25">
      <c r="A3" s="68">
        <v>3100</v>
      </c>
      <c r="B3" s="75" t="s">
        <v>124</v>
      </c>
      <c r="C3" s="69" t="s">
        <v>125</v>
      </c>
    </row>
    <row r="4" spans="1:3" ht="15.75" x14ac:dyDescent="0.25">
      <c r="A4" s="70">
        <v>3110</v>
      </c>
      <c r="B4" s="69" t="s">
        <v>126</v>
      </c>
      <c r="C4" s="69" t="s">
        <v>127</v>
      </c>
    </row>
    <row r="5" spans="1:3" ht="15.75" x14ac:dyDescent="0.25">
      <c r="A5" s="70">
        <v>3140</v>
      </c>
      <c r="B5" s="69" t="s">
        <v>128</v>
      </c>
      <c r="C5" s="69" t="s">
        <v>129</v>
      </c>
    </row>
    <row r="6" spans="1:3" ht="15.75" x14ac:dyDescent="0.25">
      <c r="A6" s="70">
        <v>3150</v>
      </c>
      <c r="B6" s="69" t="s">
        <v>130</v>
      </c>
      <c r="C6" s="69" t="s">
        <v>131</v>
      </c>
    </row>
    <row r="7" spans="1:3" ht="15.75" x14ac:dyDescent="0.25">
      <c r="A7" s="70">
        <v>3180</v>
      </c>
      <c r="B7" s="69" t="s">
        <v>132</v>
      </c>
      <c r="C7" s="69" t="s">
        <v>133</v>
      </c>
    </row>
    <row r="8" spans="1:3" ht="15.75" x14ac:dyDescent="0.25">
      <c r="A8" s="70">
        <v>3189</v>
      </c>
      <c r="B8" s="69" t="s">
        <v>134</v>
      </c>
      <c r="C8" s="69" t="s">
        <v>135</v>
      </c>
    </row>
    <row r="9" spans="1:3" ht="15.75" x14ac:dyDescent="0.25">
      <c r="A9" s="70" t="s">
        <v>136</v>
      </c>
      <c r="B9" s="69" t="s">
        <v>137</v>
      </c>
      <c r="C9" s="69" t="s">
        <v>138</v>
      </c>
    </row>
    <row r="10" spans="1:3" ht="15.75" x14ac:dyDescent="0.25">
      <c r="A10" s="70" t="s">
        <v>139</v>
      </c>
      <c r="B10" s="69" t="s">
        <v>140</v>
      </c>
      <c r="C10" s="69" t="s">
        <v>141</v>
      </c>
    </row>
    <row r="11" spans="1:3" ht="15.75" x14ac:dyDescent="0.25">
      <c r="A11" s="70" t="s">
        <v>142</v>
      </c>
      <c r="B11" s="69" t="s">
        <v>143</v>
      </c>
      <c r="C11" s="69" t="s">
        <v>144</v>
      </c>
    </row>
    <row r="12" spans="1:3" ht="15.75" x14ac:dyDescent="0.25">
      <c r="A12" s="70" t="s">
        <v>145</v>
      </c>
      <c r="B12" s="69" t="s">
        <v>146</v>
      </c>
      <c r="C12" s="69" t="s">
        <v>147</v>
      </c>
    </row>
    <row r="13" spans="1:3" ht="15.75" x14ac:dyDescent="0.25">
      <c r="A13" s="70" t="s">
        <v>148</v>
      </c>
      <c r="B13" s="69" t="s">
        <v>149</v>
      </c>
      <c r="C13" s="69" t="s">
        <v>150</v>
      </c>
    </row>
    <row r="14" spans="1:3" ht="15.75" x14ac:dyDescent="0.25">
      <c r="A14" s="71" t="s">
        <v>151</v>
      </c>
      <c r="B14" s="72" t="s">
        <v>152</v>
      </c>
      <c r="C14" s="72" t="s">
        <v>153</v>
      </c>
    </row>
    <row r="15" spans="1:3" ht="15.75" x14ac:dyDescent="0.25">
      <c r="A15" s="68" t="s">
        <v>154</v>
      </c>
      <c r="B15" s="73" t="s">
        <v>155</v>
      </c>
      <c r="C15" s="69" t="s">
        <v>156</v>
      </c>
    </row>
    <row r="16" spans="1:3" ht="15.75" x14ac:dyDescent="0.25">
      <c r="A16" s="70">
        <v>4020</v>
      </c>
      <c r="B16" s="69" t="s">
        <v>157</v>
      </c>
      <c r="C16" s="69" t="s">
        <v>158</v>
      </c>
    </row>
    <row r="17" spans="1:3" ht="15.75" x14ac:dyDescent="0.25">
      <c r="A17" s="70">
        <v>4021</v>
      </c>
      <c r="B17" s="69" t="s">
        <v>159</v>
      </c>
      <c r="C17" s="69" t="s">
        <v>160</v>
      </c>
    </row>
    <row r="18" spans="1:3" ht="15.75" x14ac:dyDescent="0.25">
      <c r="A18" s="70">
        <v>4060</v>
      </c>
      <c r="B18" s="69" t="s">
        <v>161</v>
      </c>
      <c r="C18" s="69" t="s">
        <v>162</v>
      </c>
    </row>
    <row r="19" spans="1:3" ht="15.75" x14ac:dyDescent="0.25">
      <c r="A19" s="70">
        <v>4080</v>
      </c>
      <c r="B19" s="69" t="s">
        <v>163</v>
      </c>
      <c r="C19" s="69" t="s">
        <v>164</v>
      </c>
    </row>
    <row r="20" spans="1:3" ht="15.75" x14ac:dyDescent="0.25">
      <c r="A20" s="70" t="s">
        <v>165</v>
      </c>
      <c r="B20" s="69" t="s">
        <v>166</v>
      </c>
      <c r="C20" s="69" t="s">
        <v>167</v>
      </c>
    </row>
    <row r="21" spans="1:3" ht="15.75" x14ac:dyDescent="0.25">
      <c r="A21" s="70">
        <v>6000</v>
      </c>
      <c r="B21" s="69" t="s">
        <v>168</v>
      </c>
      <c r="C21" s="69" t="s">
        <v>169</v>
      </c>
    </row>
    <row r="22" spans="1:3" ht="15.75" x14ac:dyDescent="0.25">
      <c r="A22" s="70">
        <v>6020</v>
      </c>
      <c r="B22" s="69" t="s">
        <v>170</v>
      </c>
      <c r="C22" s="69" t="s">
        <v>171</v>
      </c>
    </row>
    <row r="23" spans="1:3" ht="15.75" x14ac:dyDescent="0.25">
      <c r="A23" s="70">
        <v>6060</v>
      </c>
      <c r="B23" s="69" t="s">
        <v>172</v>
      </c>
      <c r="C23" s="69" t="s">
        <v>173</v>
      </c>
    </row>
    <row r="24" spans="1:3" ht="15.75" x14ac:dyDescent="0.25">
      <c r="A24" s="70" t="s">
        <v>174</v>
      </c>
      <c r="B24" s="69" t="s">
        <v>175</v>
      </c>
      <c r="C24" s="69" t="s">
        <v>176</v>
      </c>
    </row>
    <row r="25" spans="1:3" ht="15.75" x14ac:dyDescent="0.25">
      <c r="A25" s="70" t="s">
        <v>177</v>
      </c>
      <c r="B25" s="69" t="s">
        <v>178</v>
      </c>
      <c r="C25" s="69" t="s">
        <v>179</v>
      </c>
    </row>
    <row r="26" spans="1:3" ht="15.75" x14ac:dyDescent="0.25">
      <c r="A26" s="70" t="s">
        <v>180</v>
      </c>
      <c r="B26" s="69" t="s">
        <v>181</v>
      </c>
      <c r="C26" s="69" t="s">
        <v>182</v>
      </c>
    </row>
    <row r="27" spans="1:3" ht="15.75" x14ac:dyDescent="0.25">
      <c r="A27" s="70" t="s">
        <v>183</v>
      </c>
      <c r="B27" s="69" t="s">
        <v>184</v>
      </c>
      <c r="C27" s="69" t="s">
        <v>185</v>
      </c>
    </row>
    <row r="28" spans="1:3" ht="15.75" x14ac:dyDescent="0.25">
      <c r="A28" s="70" t="s">
        <v>186</v>
      </c>
      <c r="B28" s="69" t="s">
        <v>187</v>
      </c>
      <c r="C28" s="69" t="s">
        <v>188</v>
      </c>
    </row>
    <row r="29" spans="1:3" ht="15.75" x14ac:dyDescent="0.25">
      <c r="A29" s="74" t="s">
        <v>189</v>
      </c>
      <c r="B29" s="73" t="s">
        <v>190</v>
      </c>
      <c r="C29" s="69" t="s">
        <v>191</v>
      </c>
    </row>
    <row r="30" spans="1:3" ht="15.75" x14ac:dyDescent="0.25">
      <c r="A30" s="74" t="s">
        <v>192</v>
      </c>
      <c r="B30" s="73" t="s">
        <v>193</v>
      </c>
      <c r="C30" s="69" t="s">
        <v>194</v>
      </c>
    </row>
    <row r="31" spans="1:3" ht="15.75" x14ac:dyDescent="0.25">
      <c r="A31" s="70">
        <v>6350</v>
      </c>
      <c r="B31" s="69" t="s">
        <v>195</v>
      </c>
      <c r="C31" s="69" t="s">
        <v>196</v>
      </c>
    </row>
    <row r="32" spans="1:3" ht="15.75" x14ac:dyDescent="0.25">
      <c r="A32" s="68" t="s">
        <v>197</v>
      </c>
      <c r="B32" s="73" t="s">
        <v>198</v>
      </c>
      <c r="C32" s="69" t="s">
        <v>199</v>
      </c>
    </row>
    <row r="33" spans="1:3" ht="15.75" x14ac:dyDescent="0.25">
      <c r="A33" s="68" t="s">
        <v>200</v>
      </c>
      <c r="B33" s="73" t="s">
        <v>201</v>
      </c>
      <c r="C33" s="69" t="s">
        <v>202</v>
      </c>
    </row>
    <row r="34" spans="1:3" ht="15.75" x14ac:dyDescent="0.25">
      <c r="A34" s="68">
        <v>7000</v>
      </c>
      <c r="B34" s="73" t="s">
        <v>203</v>
      </c>
      <c r="C34" s="69" t="s">
        <v>204</v>
      </c>
    </row>
    <row r="35" spans="1:3" ht="15.75" x14ac:dyDescent="0.25">
      <c r="A35" s="70">
        <v>7060</v>
      </c>
      <c r="B35" s="69" t="s">
        <v>205</v>
      </c>
      <c r="C35" s="69" t="s">
        <v>206</v>
      </c>
    </row>
    <row r="36" spans="1:3" ht="15.75" x14ac:dyDescent="0.25">
      <c r="A36" s="70" t="s">
        <v>207</v>
      </c>
      <c r="B36" s="69" t="s">
        <v>208</v>
      </c>
      <c r="C36" s="69" t="s">
        <v>209</v>
      </c>
    </row>
    <row r="37" spans="1:3" ht="15.75" x14ac:dyDescent="0.25">
      <c r="A37" s="70">
        <v>8000</v>
      </c>
      <c r="B37" s="69" t="s">
        <v>210</v>
      </c>
      <c r="C37" s="69" t="s">
        <v>211</v>
      </c>
    </row>
    <row r="38" spans="1:3" ht="15.75" x14ac:dyDescent="0.25">
      <c r="A38" s="70">
        <v>8045</v>
      </c>
      <c r="B38" s="69" t="s">
        <v>212</v>
      </c>
      <c r="C38" s="69" t="s">
        <v>213</v>
      </c>
    </row>
    <row r="39" spans="1:3" ht="15.75" x14ac:dyDescent="0.25">
      <c r="A39" s="70">
        <v>8060</v>
      </c>
      <c r="B39" s="69" t="s">
        <v>214</v>
      </c>
      <c r="C39" s="69" t="s">
        <v>215</v>
      </c>
    </row>
    <row r="40" spans="1:3" ht="15.75" x14ac:dyDescent="0.25">
      <c r="A40" s="70" t="s">
        <v>216</v>
      </c>
      <c r="B40" s="69" t="s">
        <v>217</v>
      </c>
      <c r="C40" s="69" t="s">
        <v>218</v>
      </c>
    </row>
  </sheetData>
  <sheetProtection algorithmName="SHA-512" hashValue="qz0DTji8rs1qym7rwod1htXftIEyVP0gBmwxq3cuCZbUmxH1MsNTwaItMZnZRwK7oVDZsYwUxHr6KIAxDPkdUQ==" saltValue="b4h2QubW/aVuDFIWWA5BYQ==" spinCount="100000" sheet="1" objects="1" scenarios="1"/>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84DA0-455D-D646-8472-E684CA65F549}">
  <sheetPr codeName="Sheet10">
    <tabColor rgb="FFA0D4E0"/>
  </sheetPr>
  <dimension ref="A1:A217"/>
  <sheetViews>
    <sheetView workbookViewId="0">
      <selection activeCell="G11" sqref="G11"/>
    </sheetView>
  </sheetViews>
  <sheetFormatPr defaultColWidth="11.42578125" defaultRowHeight="15" x14ac:dyDescent="0.25"/>
  <cols>
    <col min="1" max="1" width="104.28515625" customWidth="1"/>
  </cols>
  <sheetData>
    <row r="1" spans="1:1" ht="34.15" customHeight="1" x14ac:dyDescent="0.25">
      <c r="A1" s="64" t="s">
        <v>76</v>
      </c>
    </row>
    <row r="2" spans="1:1" ht="172.15" customHeight="1" x14ac:dyDescent="0.25">
      <c r="A2" s="63" t="s">
        <v>77</v>
      </c>
    </row>
    <row r="3" spans="1:1" ht="37.9" customHeight="1" x14ac:dyDescent="0.25">
      <c r="A3" s="65" t="s">
        <v>78</v>
      </c>
    </row>
    <row r="4" spans="1:1" x14ac:dyDescent="0.25">
      <c r="A4" s="60"/>
    </row>
    <row r="5" spans="1:1" x14ac:dyDescent="0.25">
      <c r="A5" s="61"/>
    </row>
    <row r="6" spans="1:1" x14ac:dyDescent="0.25">
      <c r="A6" s="61"/>
    </row>
    <row r="7" spans="1:1" x14ac:dyDescent="0.25">
      <c r="A7" s="60"/>
    </row>
    <row r="8" spans="1:1" x14ac:dyDescent="0.25">
      <c r="A8" s="61"/>
    </row>
    <row r="9" spans="1:1" x14ac:dyDescent="0.25">
      <c r="A9" s="61"/>
    </row>
    <row r="10" spans="1:1" x14ac:dyDescent="0.25">
      <c r="A10" s="60"/>
    </row>
    <row r="11" spans="1:1" x14ac:dyDescent="0.25">
      <c r="A11" s="61"/>
    </row>
    <row r="12" spans="1:1" x14ac:dyDescent="0.25">
      <c r="A12" s="60"/>
    </row>
    <row r="13" spans="1:1" x14ac:dyDescent="0.25">
      <c r="A13" s="60"/>
    </row>
    <row r="14" spans="1:1" x14ac:dyDescent="0.25">
      <c r="A14" s="60"/>
    </row>
    <row r="15" spans="1:1" x14ac:dyDescent="0.25">
      <c r="A15" s="60"/>
    </row>
    <row r="16" spans="1:1" x14ac:dyDescent="0.25">
      <c r="A16" s="61"/>
    </row>
    <row r="17" spans="1:1" x14ac:dyDescent="0.25">
      <c r="A17" s="61"/>
    </row>
    <row r="18" spans="1:1" x14ac:dyDescent="0.25">
      <c r="A18" s="60"/>
    </row>
    <row r="19" spans="1:1" x14ac:dyDescent="0.25">
      <c r="A19" s="60"/>
    </row>
    <row r="20" spans="1:1" x14ac:dyDescent="0.25">
      <c r="A20" s="60"/>
    </row>
    <row r="21" spans="1:1" x14ac:dyDescent="0.25">
      <c r="A21" s="60"/>
    </row>
    <row r="22" spans="1:1" x14ac:dyDescent="0.25">
      <c r="A22" s="61"/>
    </row>
    <row r="23" spans="1:1" x14ac:dyDescent="0.25">
      <c r="A23" s="61"/>
    </row>
    <row r="24" spans="1:1" x14ac:dyDescent="0.25">
      <c r="A24" s="61"/>
    </row>
    <row r="25" spans="1:1" x14ac:dyDescent="0.25">
      <c r="A25" s="60"/>
    </row>
    <row r="26" spans="1:1" x14ac:dyDescent="0.25">
      <c r="A26" s="61"/>
    </row>
    <row r="27" spans="1:1" x14ac:dyDescent="0.25">
      <c r="A27" s="61"/>
    </row>
    <row r="28" spans="1:1" x14ac:dyDescent="0.25">
      <c r="A28" s="60"/>
    </row>
    <row r="29" spans="1:1" x14ac:dyDescent="0.25">
      <c r="A29" s="60"/>
    </row>
    <row r="30" spans="1:1" x14ac:dyDescent="0.25">
      <c r="A30" s="60"/>
    </row>
    <row r="31" spans="1:1" x14ac:dyDescent="0.25">
      <c r="A31" s="61"/>
    </row>
    <row r="32" spans="1:1" x14ac:dyDescent="0.25">
      <c r="A32" s="61"/>
    </row>
    <row r="33" spans="1:1" x14ac:dyDescent="0.25">
      <c r="A33" s="61"/>
    </row>
    <row r="34" spans="1:1" x14ac:dyDescent="0.25">
      <c r="A34" s="61"/>
    </row>
    <row r="35" spans="1:1" x14ac:dyDescent="0.25">
      <c r="A35" s="60"/>
    </row>
    <row r="36" spans="1:1" x14ac:dyDescent="0.25">
      <c r="A36" s="60"/>
    </row>
    <row r="37" spans="1:1" x14ac:dyDescent="0.25">
      <c r="A37" s="60"/>
    </row>
    <row r="38" spans="1:1" x14ac:dyDescent="0.25">
      <c r="A38" s="61"/>
    </row>
    <row r="39" spans="1:1" x14ac:dyDescent="0.25">
      <c r="A39" s="60"/>
    </row>
    <row r="40" spans="1:1" x14ac:dyDescent="0.25">
      <c r="A40" s="60"/>
    </row>
    <row r="41" spans="1:1" x14ac:dyDescent="0.25">
      <c r="A41" s="60"/>
    </row>
    <row r="42" spans="1:1" x14ac:dyDescent="0.25">
      <c r="A42" s="60"/>
    </row>
    <row r="43" spans="1:1" x14ac:dyDescent="0.25">
      <c r="A43" s="61"/>
    </row>
    <row r="44" spans="1:1" x14ac:dyDescent="0.25">
      <c r="A44" s="60"/>
    </row>
    <row r="45" spans="1:1" x14ac:dyDescent="0.25">
      <c r="A45" s="61"/>
    </row>
    <row r="46" spans="1:1" x14ac:dyDescent="0.25">
      <c r="A46" s="61"/>
    </row>
    <row r="47" spans="1:1" x14ac:dyDescent="0.25">
      <c r="A47" s="60"/>
    </row>
    <row r="48" spans="1:1" x14ac:dyDescent="0.25">
      <c r="A48" s="60"/>
    </row>
    <row r="49" spans="1:1" x14ac:dyDescent="0.25">
      <c r="A49" s="61"/>
    </row>
    <row r="50" spans="1:1" x14ac:dyDescent="0.25">
      <c r="A50" s="61"/>
    </row>
    <row r="51" spans="1:1" x14ac:dyDescent="0.25">
      <c r="A51" s="61"/>
    </row>
    <row r="52" spans="1:1" x14ac:dyDescent="0.25">
      <c r="A52" s="61"/>
    </row>
    <row r="53" spans="1:1" x14ac:dyDescent="0.25">
      <c r="A53" s="60"/>
    </row>
    <row r="54" spans="1:1" x14ac:dyDescent="0.25">
      <c r="A54" s="60"/>
    </row>
    <row r="55" spans="1:1" x14ac:dyDescent="0.25">
      <c r="A55" s="61"/>
    </row>
    <row r="56" spans="1:1" x14ac:dyDescent="0.25">
      <c r="A56" s="61"/>
    </row>
    <row r="57" spans="1:1" x14ac:dyDescent="0.25">
      <c r="A57" s="60"/>
    </row>
    <row r="58" spans="1:1" x14ac:dyDescent="0.25">
      <c r="A58" s="60"/>
    </row>
    <row r="59" spans="1:1" x14ac:dyDescent="0.25">
      <c r="A59" s="61"/>
    </row>
    <row r="60" spans="1:1" x14ac:dyDescent="0.25">
      <c r="A60" s="61"/>
    </row>
    <row r="61" spans="1:1" x14ac:dyDescent="0.25">
      <c r="A61" s="60"/>
    </row>
    <row r="62" spans="1:1" x14ac:dyDescent="0.25">
      <c r="A62" s="60"/>
    </row>
    <row r="63" spans="1:1" x14ac:dyDescent="0.25">
      <c r="A63" s="60"/>
    </row>
    <row r="64" spans="1:1" x14ac:dyDescent="0.25">
      <c r="A64" s="61"/>
    </row>
    <row r="65" spans="1:1" x14ac:dyDescent="0.25">
      <c r="A65" s="61"/>
    </row>
    <row r="66" spans="1:1" x14ac:dyDescent="0.25">
      <c r="A66" s="61"/>
    </row>
    <row r="67" spans="1:1" x14ac:dyDescent="0.25">
      <c r="A67" s="60"/>
    </row>
    <row r="68" spans="1:1" x14ac:dyDescent="0.25">
      <c r="A68" s="61"/>
    </row>
    <row r="69" spans="1:1" x14ac:dyDescent="0.25">
      <c r="A69" s="60"/>
    </row>
    <row r="70" spans="1:1" x14ac:dyDescent="0.25">
      <c r="A70" s="60"/>
    </row>
    <row r="71" spans="1:1" x14ac:dyDescent="0.25">
      <c r="A71" s="60"/>
    </row>
    <row r="72" spans="1:1" x14ac:dyDescent="0.25">
      <c r="A72" s="60"/>
    </row>
    <row r="73" spans="1:1" x14ac:dyDescent="0.25">
      <c r="A73" s="60"/>
    </row>
    <row r="74" spans="1:1" x14ac:dyDescent="0.25">
      <c r="A74" s="61"/>
    </row>
    <row r="75" spans="1:1" x14ac:dyDescent="0.25">
      <c r="A75" s="60"/>
    </row>
    <row r="76" spans="1:1" x14ac:dyDescent="0.25">
      <c r="A76" s="60"/>
    </row>
    <row r="77" spans="1:1" x14ac:dyDescent="0.25">
      <c r="A77" s="61"/>
    </row>
    <row r="78" spans="1:1" x14ac:dyDescent="0.25">
      <c r="A78" s="61"/>
    </row>
    <row r="79" spans="1:1" x14ac:dyDescent="0.25">
      <c r="A79" s="61"/>
    </row>
    <row r="80" spans="1:1" x14ac:dyDescent="0.25">
      <c r="A80" s="60"/>
    </row>
    <row r="81" spans="1:1" x14ac:dyDescent="0.25">
      <c r="A81" s="61"/>
    </row>
    <row r="82" spans="1:1" x14ac:dyDescent="0.25">
      <c r="A82" s="61"/>
    </row>
    <row r="83" spans="1:1" x14ac:dyDescent="0.25">
      <c r="A83" s="61"/>
    </row>
    <row r="84" spans="1:1" x14ac:dyDescent="0.25">
      <c r="A84" s="61"/>
    </row>
    <row r="85" spans="1:1" x14ac:dyDescent="0.25">
      <c r="A85" s="60"/>
    </row>
    <row r="86" spans="1:1" x14ac:dyDescent="0.25">
      <c r="A86" s="60"/>
    </row>
    <row r="87" spans="1:1" x14ac:dyDescent="0.25">
      <c r="A87" s="61"/>
    </row>
    <row r="88" spans="1:1" x14ac:dyDescent="0.25">
      <c r="A88" s="60"/>
    </row>
    <row r="89" spans="1:1" x14ac:dyDescent="0.25">
      <c r="A89" s="60"/>
    </row>
    <row r="90" spans="1:1" x14ac:dyDescent="0.25">
      <c r="A90" s="61"/>
    </row>
    <row r="91" spans="1:1" x14ac:dyDescent="0.25">
      <c r="A91" s="61"/>
    </row>
    <row r="92" spans="1:1" x14ac:dyDescent="0.25">
      <c r="A92" s="60"/>
    </row>
    <row r="93" spans="1:1" x14ac:dyDescent="0.25">
      <c r="A93" s="60"/>
    </row>
    <row r="94" spans="1:1" x14ac:dyDescent="0.25">
      <c r="A94" s="61"/>
    </row>
    <row r="95" spans="1:1" x14ac:dyDescent="0.25">
      <c r="A95" s="60"/>
    </row>
    <row r="96" spans="1:1" x14ac:dyDescent="0.25">
      <c r="A96" s="60"/>
    </row>
    <row r="97" spans="1:1" x14ac:dyDescent="0.25">
      <c r="A97" s="61"/>
    </row>
    <row r="98" spans="1:1" x14ac:dyDescent="0.25">
      <c r="A98" s="61"/>
    </row>
    <row r="99" spans="1:1" x14ac:dyDescent="0.25">
      <c r="A99" s="60"/>
    </row>
    <row r="100" spans="1:1" x14ac:dyDescent="0.25">
      <c r="A100" s="61"/>
    </row>
    <row r="101" spans="1:1" x14ac:dyDescent="0.25">
      <c r="A101" s="61"/>
    </row>
    <row r="102" spans="1:1" x14ac:dyDescent="0.25">
      <c r="A102" s="61"/>
    </row>
    <row r="103" spans="1:1" x14ac:dyDescent="0.25">
      <c r="A103" s="61"/>
    </row>
    <row r="104" spans="1:1" x14ac:dyDescent="0.25">
      <c r="A104" s="61"/>
    </row>
    <row r="105" spans="1:1" x14ac:dyDescent="0.25">
      <c r="A105" s="60"/>
    </row>
    <row r="106" spans="1:1" x14ac:dyDescent="0.25">
      <c r="A106" s="61"/>
    </row>
    <row r="107" spans="1:1" x14ac:dyDescent="0.25">
      <c r="A107" s="61"/>
    </row>
    <row r="108" spans="1:1" x14ac:dyDescent="0.25">
      <c r="A108" s="61"/>
    </row>
    <row r="109" spans="1:1" x14ac:dyDescent="0.25">
      <c r="A109" s="60"/>
    </row>
    <row r="110" spans="1:1" x14ac:dyDescent="0.25">
      <c r="A110" s="61"/>
    </row>
    <row r="111" spans="1:1" x14ac:dyDescent="0.25">
      <c r="A111" s="61"/>
    </row>
    <row r="112" spans="1:1" x14ac:dyDescent="0.25">
      <c r="A112" s="60"/>
    </row>
    <row r="113" spans="1:1" x14ac:dyDescent="0.25">
      <c r="A113" s="60"/>
    </row>
    <row r="114" spans="1:1" x14ac:dyDescent="0.25">
      <c r="A114" s="60"/>
    </row>
    <row r="115" spans="1:1" x14ac:dyDescent="0.25">
      <c r="A115" s="60"/>
    </row>
    <row r="116" spans="1:1" x14ac:dyDescent="0.25">
      <c r="A116" s="60"/>
    </row>
    <row r="117" spans="1:1" x14ac:dyDescent="0.25">
      <c r="A117" s="60"/>
    </row>
    <row r="118" spans="1:1" x14ac:dyDescent="0.25">
      <c r="A118" s="60"/>
    </row>
    <row r="119" spans="1:1" x14ac:dyDescent="0.25">
      <c r="A119" s="60"/>
    </row>
    <row r="120" spans="1:1" x14ac:dyDescent="0.25">
      <c r="A120" s="60"/>
    </row>
    <row r="121" spans="1:1" x14ac:dyDescent="0.25">
      <c r="A121" s="60"/>
    </row>
    <row r="122" spans="1:1" x14ac:dyDescent="0.25">
      <c r="A122" s="61"/>
    </row>
    <row r="123" spans="1:1" x14ac:dyDescent="0.25">
      <c r="A123" s="60"/>
    </row>
    <row r="124" spans="1:1" x14ac:dyDescent="0.25">
      <c r="A124" s="61"/>
    </row>
    <row r="125" spans="1:1" x14ac:dyDescent="0.25">
      <c r="A125" s="61"/>
    </row>
    <row r="126" spans="1:1" x14ac:dyDescent="0.25">
      <c r="A126" s="61"/>
    </row>
    <row r="127" spans="1:1" x14ac:dyDescent="0.25">
      <c r="A127" s="60"/>
    </row>
    <row r="128" spans="1:1" x14ac:dyDescent="0.25">
      <c r="A128" s="60"/>
    </row>
    <row r="129" spans="1:1" x14ac:dyDescent="0.25">
      <c r="A129" s="61"/>
    </row>
    <row r="130" spans="1:1" x14ac:dyDescent="0.25">
      <c r="A130" s="60"/>
    </row>
    <row r="131" spans="1:1" x14ac:dyDescent="0.25">
      <c r="A131" s="61"/>
    </row>
    <row r="132" spans="1:1" x14ac:dyDescent="0.25">
      <c r="A132" s="61"/>
    </row>
    <row r="133" spans="1:1" x14ac:dyDescent="0.25">
      <c r="A133" s="60"/>
    </row>
    <row r="134" spans="1:1" x14ac:dyDescent="0.25">
      <c r="A134" s="61"/>
    </row>
    <row r="135" spans="1:1" x14ac:dyDescent="0.25">
      <c r="A135" s="60"/>
    </row>
    <row r="136" spans="1:1" x14ac:dyDescent="0.25">
      <c r="A136" s="60"/>
    </row>
    <row r="137" spans="1:1" x14ac:dyDescent="0.25">
      <c r="A137" s="61"/>
    </row>
    <row r="138" spans="1:1" x14ac:dyDescent="0.25">
      <c r="A138" s="61"/>
    </row>
    <row r="139" spans="1:1" x14ac:dyDescent="0.25">
      <c r="A139" s="61"/>
    </row>
    <row r="140" spans="1:1" x14ac:dyDescent="0.25">
      <c r="A140" s="61"/>
    </row>
    <row r="141" spans="1:1" x14ac:dyDescent="0.25">
      <c r="A141" s="61"/>
    </row>
    <row r="142" spans="1:1" x14ac:dyDescent="0.25">
      <c r="A142" s="60"/>
    </row>
    <row r="143" spans="1:1" x14ac:dyDescent="0.25">
      <c r="A143" s="61"/>
    </row>
    <row r="144" spans="1:1" x14ac:dyDescent="0.25">
      <c r="A144" s="61"/>
    </row>
    <row r="145" spans="1:1" x14ac:dyDescent="0.25">
      <c r="A145" s="60"/>
    </row>
    <row r="146" spans="1:1" x14ac:dyDescent="0.25">
      <c r="A146" s="61"/>
    </row>
    <row r="147" spans="1:1" x14ac:dyDescent="0.25">
      <c r="A147" s="61"/>
    </row>
    <row r="148" spans="1:1" x14ac:dyDescent="0.25">
      <c r="A148" s="61"/>
    </row>
    <row r="149" spans="1:1" x14ac:dyDescent="0.25">
      <c r="A149" s="61"/>
    </row>
    <row r="150" spans="1:1" x14ac:dyDescent="0.25">
      <c r="A150" s="61"/>
    </row>
    <row r="151" spans="1:1" x14ac:dyDescent="0.25">
      <c r="A151" s="61"/>
    </row>
    <row r="152" spans="1:1" x14ac:dyDescent="0.25">
      <c r="A152" s="61"/>
    </row>
    <row r="153" spans="1:1" x14ac:dyDescent="0.25">
      <c r="A153" s="60"/>
    </row>
    <row r="154" spans="1:1" x14ac:dyDescent="0.25">
      <c r="A154" s="61"/>
    </row>
    <row r="155" spans="1:1" x14ac:dyDescent="0.25">
      <c r="A155" s="61"/>
    </row>
    <row r="156" spans="1:1" x14ac:dyDescent="0.25">
      <c r="A156" s="61"/>
    </row>
    <row r="157" spans="1:1" x14ac:dyDescent="0.25">
      <c r="A157" s="61"/>
    </row>
    <row r="158" spans="1:1" x14ac:dyDescent="0.25">
      <c r="A158" s="61"/>
    </row>
    <row r="159" spans="1:1" x14ac:dyDescent="0.25">
      <c r="A159" s="61"/>
    </row>
    <row r="160" spans="1:1" x14ac:dyDescent="0.25">
      <c r="A160" s="61"/>
    </row>
    <row r="161" spans="1:1" x14ac:dyDescent="0.25">
      <c r="A161" s="61"/>
    </row>
    <row r="162" spans="1:1" x14ac:dyDescent="0.25">
      <c r="A162" s="60"/>
    </row>
    <row r="163" spans="1:1" x14ac:dyDescent="0.25">
      <c r="A163" s="60"/>
    </row>
    <row r="164" spans="1:1" x14ac:dyDescent="0.25">
      <c r="A164" s="60"/>
    </row>
    <row r="165" spans="1:1" x14ac:dyDescent="0.25">
      <c r="A165" s="60"/>
    </row>
    <row r="166" spans="1:1" x14ac:dyDescent="0.25">
      <c r="A166" s="60"/>
    </row>
    <row r="167" spans="1:1" x14ac:dyDescent="0.25">
      <c r="A167" s="60"/>
    </row>
    <row r="168" spans="1:1" x14ac:dyDescent="0.25">
      <c r="A168" s="61"/>
    </row>
    <row r="169" spans="1:1" x14ac:dyDescent="0.25">
      <c r="A169" s="61"/>
    </row>
    <row r="170" spans="1:1" x14ac:dyDescent="0.25">
      <c r="A170" s="61"/>
    </row>
    <row r="171" spans="1:1" x14ac:dyDescent="0.25">
      <c r="A171" s="60"/>
    </row>
    <row r="172" spans="1:1" x14ac:dyDescent="0.25">
      <c r="A172" s="61"/>
    </row>
    <row r="173" spans="1:1" x14ac:dyDescent="0.25">
      <c r="A173" s="61"/>
    </row>
    <row r="174" spans="1:1" x14ac:dyDescent="0.25">
      <c r="A174" s="61"/>
    </row>
    <row r="175" spans="1:1" x14ac:dyDescent="0.25">
      <c r="A175" s="61"/>
    </row>
    <row r="176" spans="1:1" x14ac:dyDescent="0.25">
      <c r="A176" s="60"/>
    </row>
    <row r="177" spans="1:1" x14ac:dyDescent="0.25">
      <c r="A177" s="61"/>
    </row>
    <row r="178" spans="1:1" x14ac:dyDescent="0.25">
      <c r="A178" s="60"/>
    </row>
    <row r="179" spans="1:1" x14ac:dyDescent="0.25">
      <c r="A179" s="61"/>
    </row>
    <row r="180" spans="1:1" x14ac:dyDescent="0.25">
      <c r="A180" s="60"/>
    </row>
    <row r="181" spans="1:1" x14ac:dyDescent="0.25">
      <c r="A181" s="61"/>
    </row>
    <row r="182" spans="1:1" x14ac:dyDescent="0.25">
      <c r="A182" s="60"/>
    </row>
    <row r="183" spans="1:1" x14ac:dyDescent="0.25">
      <c r="A183" s="61"/>
    </row>
    <row r="184" spans="1:1" x14ac:dyDescent="0.25">
      <c r="A184" s="60"/>
    </row>
    <row r="185" spans="1:1" x14ac:dyDescent="0.25">
      <c r="A185" s="60"/>
    </row>
    <row r="186" spans="1:1" x14ac:dyDescent="0.25">
      <c r="A186" s="60"/>
    </row>
    <row r="187" spans="1:1" x14ac:dyDescent="0.25">
      <c r="A187" s="60"/>
    </row>
    <row r="188" spans="1:1" x14ac:dyDescent="0.25">
      <c r="A188" s="60"/>
    </row>
    <row r="189" spans="1:1" x14ac:dyDescent="0.25">
      <c r="A189" s="61"/>
    </row>
    <row r="190" spans="1:1" x14ac:dyDescent="0.25">
      <c r="A190" s="61"/>
    </row>
    <row r="191" spans="1:1" x14ac:dyDescent="0.25">
      <c r="A191" s="60"/>
    </row>
    <row r="192" spans="1:1" x14ac:dyDescent="0.25">
      <c r="A192" s="60"/>
    </row>
    <row r="193" spans="1:1" x14ac:dyDescent="0.25">
      <c r="A193" s="61"/>
    </row>
    <row r="194" spans="1:1" x14ac:dyDescent="0.25">
      <c r="A194" s="60"/>
    </row>
    <row r="195" spans="1:1" x14ac:dyDescent="0.25">
      <c r="A195" s="60"/>
    </row>
    <row r="196" spans="1:1" x14ac:dyDescent="0.25">
      <c r="A196" s="61"/>
    </row>
    <row r="197" spans="1:1" x14ac:dyDescent="0.25">
      <c r="A197" s="60"/>
    </row>
    <row r="198" spans="1:1" x14ac:dyDescent="0.25">
      <c r="A198" s="60"/>
    </row>
    <row r="199" spans="1:1" x14ac:dyDescent="0.25">
      <c r="A199" s="60"/>
    </row>
    <row r="200" spans="1:1" x14ac:dyDescent="0.25">
      <c r="A200" s="60"/>
    </row>
    <row r="201" spans="1:1" x14ac:dyDescent="0.25">
      <c r="A201" s="60"/>
    </row>
    <row r="202" spans="1:1" x14ac:dyDescent="0.25">
      <c r="A202" s="61"/>
    </row>
    <row r="203" spans="1:1" x14ac:dyDescent="0.25">
      <c r="A203" s="61"/>
    </row>
    <row r="204" spans="1:1" x14ac:dyDescent="0.25">
      <c r="A204" s="61"/>
    </row>
    <row r="205" spans="1:1" x14ac:dyDescent="0.25">
      <c r="A205" s="60"/>
    </row>
    <row r="206" spans="1:1" x14ac:dyDescent="0.25">
      <c r="A206" s="61"/>
    </row>
    <row r="207" spans="1:1" x14ac:dyDescent="0.25">
      <c r="A207" s="60"/>
    </row>
    <row r="208" spans="1:1" x14ac:dyDescent="0.25">
      <c r="A208" s="60"/>
    </row>
    <row r="209" spans="1:1" x14ac:dyDescent="0.25">
      <c r="A209" s="61"/>
    </row>
    <row r="210" spans="1:1" x14ac:dyDescent="0.25">
      <c r="A210" s="60"/>
    </row>
    <row r="211" spans="1:1" x14ac:dyDescent="0.25">
      <c r="A211" s="60"/>
    </row>
    <row r="212" spans="1:1" x14ac:dyDescent="0.25">
      <c r="A212" s="61"/>
    </row>
    <row r="213" spans="1:1" x14ac:dyDescent="0.25">
      <c r="A213" s="60"/>
    </row>
    <row r="214" spans="1:1" x14ac:dyDescent="0.25">
      <c r="A214" s="60"/>
    </row>
    <row r="215" spans="1:1" x14ac:dyDescent="0.25">
      <c r="A215" s="61"/>
    </row>
    <row r="216" spans="1:1" x14ac:dyDescent="0.25">
      <c r="A216" s="60"/>
    </row>
    <row r="217" spans="1:1" x14ac:dyDescent="0.25">
      <c r="A217" s="61"/>
    </row>
  </sheetData>
  <sheetProtection algorithmName="SHA-512" hashValue="GygHVN6eh9hnOWjLIs595ctFWDrEZYz4YKJdkMunIU2RbbSYbLjcowXM17qCv1612ExpfmT/sMbugI+j66W5Dg==" saltValue="aSa7Sm3nAB1BXvB8fFBtEA==" spinCount="100000" sheet="1" objects="1" scenarios="1"/>
  <conditionalFormatting sqref="A1:A217">
    <cfRule type="duplicateValues" dxfId="0" priority="1" stopIfTrue="1"/>
  </conditionalFormatting>
  <hyperlinks>
    <hyperlink ref="A3" r:id="rId1" xr:uid="{960992B6-DD75-C045-A43A-95951CE20D4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8780A-43DB-47E6-B1F0-8A7F186892CB}">
  <sheetPr>
    <tabColor rgb="FFFFFF00"/>
  </sheetPr>
  <dimension ref="A1:N91"/>
  <sheetViews>
    <sheetView showGridLines="0" workbookViewId="0">
      <selection activeCell="A21" sqref="A21:D22"/>
    </sheetView>
  </sheetViews>
  <sheetFormatPr defaultColWidth="8.7109375" defaultRowHeight="15" x14ac:dyDescent="0.25"/>
  <sheetData>
    <row r="1" spans="1:14" ht="18.75" x14ac:dyDescent="0.3">
      <c r="A1" s="135" t="s">
        <v>232</v>
      </c>
      <c r="B1" s="135"/>
      <c r="C1" s="135"/>
      <c r="D1" s="135"/>
      <c r="E1" s="135"/>
      <c r="F1" s="135"/>
      <c r="G1" s="135"/>
      <c r="H1" s="135"/>
      <c r="I1" s="135"/>
      <c r="J1" s="135"/>
      <c r="K1" s="135"/>
      <c r="L1" s="135"/>
      <c r="M1" s="135"/>
      <c r="N1" s="135"/>
    </row>
    <row r="2" spans="1:14" x14ac:dyDescent="0.25">
      <c r="A2" s="136" t="s">
        <v>35</v>
      </c>
      <c r="B2" s="136"/>
      <c r="C2" s="136"/>
      <c r="D2" s="136"/>
      <c r="E2" s="136"/>
      <c r="F2" s="136"/>
      <c r="G2" s="136"/>
      <c r="H2" s="136"/>
      <c r="I2" s="136"/>
      <c r="J2" s="136"/>
      <c r="K2" s="136"/>
      <c r="L2" s="136"/>
      <c r="M2" s="136"/>
      <c r="N2" s="136"/>
    </row>
    <row r="3" spans="1:14" x14ac:dyDescent="0.25">
      <c r="A3" s="136"/>
      <c r="B3" s="136"/>
      <c r="C3" s="136"/>
      <c r="D3" s="136"/>
      <c r="E3" s="136"/>
      <c r="F3" s="136"/>
      <c r="G3" s="136"/>
      <c r="H3" s="136"/>
      <c r="I3" s="136"/>
      <c r="J3" s="136"/>
      <c r="K3" s="136"/>
      <c r="L3" s="136"/>
      <c r="M3" s="136"/>
      <c r="N3" s="136"/>
    </row>
    <row r="4" spans="1:14" x14ac:dyDescent="0.25">
      <c r="A4" s="136"/>
      <c r="B4" s="136"/>
      <c r="C4" s="136"/>
      <c r="D4" s="136"/>
      <c r="E4" s="136"/>
      <c r="F4" s="136"/>
      <c r="G4" s="136"/>
      <c r="H4" s="136"/>
      <c r="I4" s="136"/>
      <c r="J4" s="136"/>
      <c r="K4" s="136"/>
      <c r="L4" s="136"/>
      <c r="M4" s="136"/>
      <c r="N4" s="136"/>
    </row>
    <row r="5" spans="1:14" ht="18" x14ac:dyDescent="0.25">
      <c r="A5" s="137" t="s">
        <v>71</v>
      </c>
      <c r="B5" s="137"/>
      <c r="C5" s="137"/>
      <c r="D5" s="137"/>
      <c r="E5" s="137"/>
      <c r="F5" s="137"/>
      <c r="G5" s="137"/>
      <c r="H5" s="137"/>
      <c r="I5" s="137"/>
      <c r="J5" s="137"/>
      <c r="K5" s="137"/>
      <c r="L5" s="137"/>
      <c r="M5" s="137"/>
      <c r="N5" s="137"/>
    </row>
    <row r="11" spans="1:14" x14ac:dyDescent="0.25">
      <c r="A11" s="79" t="s">
        <v>7</v>
      </c>
      <c r="B11" s="79"/>
    </row>
    <row r="12" spans="1:14" x14ac:dyDescent="0.25">
      <c r="A12" s="79"/>
      <c r="B12" s="79"/>
    </row>
    <row r="13" spans="1:14" x14ac:dyDescent="0.25">
      <c r="A13" s="138"/>
      <c r="B13" s="138"/>
      <c r="C13" s="138"/>
      <c r="D13" s="138"/>
      <c r="E13" s="138"/>
      <c r="F13" s="138"/>
      <c r="G13" s="138"/>
      <c r="H13" s="138"/>
      <c r="I13" s="21"/>
      <c r="J13" s="21"/>
      <c r="K13" s="140"/>
      <c r="L13" s="140"/>
      <c r="M13" s="140"/>
      <c r="N13" s="140"/>
    </row>
    <row r="14" spans="1:14" x14ac:dyDescent="0.25">
      <c r="A14" s="139"/>
      <c r="B14" s="139"/>
      <c r="C14" s="139"/>
      <c r="D14" s="139"/>
      <c r="E14" s="139"/>
      <c r="F14" s="139"/>
      <c r="G14" s="139"/>
      <c r="H14" s="139"/>
      <c r="I14" s="21"/>
      <c r="J14" s="21"/>
      <c r="K14" s="141"/>
      <c r="L14" s="141"/>
      <c r="M14" s="141"/>
      <c r="N14" s="141"/>
    </row>
    <row r="15" spans="1:14" x14ac:dyDescent="0.25">
      <c r="A15" t="s">
        <v>234</v>
      </c>
      <c r="K15" t="s">
        <v>1</v>
      </c>
    </row>
    <row r="17" spans="1:14" x14ac:dyDescent="0.25">
      <c r="A17" s="142"/>
      <c r="B17" s="142"/>
      <c r="C17" s="142"/>
      <c r="D17" s="142"/>
      <c r="E17" s="142"/>
      <c r="F17" s="142"/>
      <c r="G17" s="142"/>
      <c r="H17" s="142"/>
      <c r="I17" s="21"/>
      <c r="J17" s="21"/>
      <c r="K17" s="138"/>
      <c r="L17" s="138"/>
      <c r="M17" s="138"/>
      <c r="N17" s="138"/>
    </row>
    <row r="18" spans="1:14" x14ac:dyDescent="0.25">
      <c r="A18" s="143"/>
      <c r="B18" s="143"/>
      <c r="C18" s="143"/>
      <c r="D18" s="143"/>
      <c r="E18" s="143"/>
      <c r="F18" s="143"/>
      <c r="G18" s="143"/>
      <c r="H18" s="143"/>
      <c r="I18" s="21"/>
      <c r="J18" s="21"/>
      <c r="K18" s="139"/>
      <c r="L18" s="139"/>
      <c r="M18" s="139"/>
      <c r="N18" s="139"/>
    </row>
    <row r="19" spans="1:14" x14ac:dyDescent="0.25">
      <c r="A19" t="s">
        <v>2</v>
      </c>
      <c r="K19" t="s">
        <v>60</v>
      </c>
    </row>
    <row r="21" spans="1:14" x14ac:dyDescent="0.25">
      <c r="A21" s="138"/>
      <c r="B21" s="138"/>
      <c r="C21" s="138"/>
      <c r="D21" s="138"/>
      <c r="E21" s="21"/>
      <c r="F21" s="144"/>
      <c r="G21" s="144"/>
      <c r="H21" s="144"/>
      <c r="I21" s="21"/>
      <c r="J21" s="21"/>
      <c r="K21" s="146"/>
      <c r="L21" s="146"/>
      <c r="M21" s="146"/>
      <c r="N21" s="146"/>
    </row>
    <row r="22" spans="1:14" x14ac:dyDescent="0.25">
      <c r="A22" s="139"/>
      <c r="B22" s="139"/>
      <c r="C22" s="139"/>
      <c r="D22" s="139"/>
      <c r="E22" s="21"/>
      <c r="F22" s="145"/>
      <c r="G22" s="145"/>
      <c r="H22" s="145"/>
      <c r="I22" s="21"/>
      <c r="J22" s="21"/>
      <c r="K22" s="147"/>
      <c r="L22" s="147"/>
      <c r="M22" s="147"/>
      <c r="N22" s="147"/>
    </row>
    <row r="23" spans="1:14" x14ac:dyDescent="0.25">
      <c r="A23" t="s">
        <v>3</v>
      </c>
      <c r="D23" s="80"/>
      <c r="F23" s="80" t="s">
        <v>4</v>
      </c>
      <c r="G23" s="80"/>
      <c r="H23" s="80"/>
      <c r="K23" s="80" t="s">
        <v>5</v>
      </c>
      <c r="L23" s="80"/>
      <c r="M23" s="80"/>
      <c r="N23" s="80"/>
    </row>
    <row r="25" spans="1:14" x14ac:dyDescent="0.25">
      <c r="A25" s="138"/>
      <c r="B25" s="138"/>
      <c r="C25" s="138"/>
      <c r="D25" s="138"/>
      <c r="E25" s="21"/>
      <c r="F25" s="144"/>
      <c r="G25" s="144"/>
      <c r="H25" s="144"/>
      <c r="I25" s="21"/>
      <c r="J25" s="21"/>
      <c r="K25" s="146"/>
      <c r="L25" s="146"/>
      <c r="M25" s="146"/>
      <c r="N25" s="146"/>
    </row>
    <row r="26" spans="1:14" x14ac:dyDescent="0.25">
      <c r="A26" s="139"/>
      <c r="B26" s="139"/>
      <c r="C26" s="139"/>
      <c r="D26" s="139"/>
      <c r="E26" s="21"/>
      <c r="F26" s="145"/>
      <c r="G26" s="145"/>
      <c r="H26" s="145"/>
      <c r="I26" s="21"/>
      <c r="J26" s="21"/>
      <c r="K26" s="147"/>
      <c r="L26" s="147"/>
      <c r="M26" s="147"/>
      <c r="N26" s="147"/>
    </row>
    <row r="27" spans="1:14" x14ac:dyDescent="0.25">
      <c r="A27" s="80" t="s">
        <v>6</v>
      </c>
      <c r="B27" s="80"/>
      <c r="C27" s="80"/>
      <c r="D27" s="80"/>
      <c r="F27" s="80" t="s">
        <v>4</v>
      </c>
      <c r="G27" s="80"/>
      <c r="H27" s="80"/>
      <c r="K27" s="80" t="s">
        <v>5</v>
      </c>
      <c r="L27" s="80"/>
      <c r="M27" s="80"/>
    </row>
    <row r="29" spans="1:14" x14ac:dyDescent="0.25">
      <c r="A29" s="150"/>
      <c r="B29" s="150"/>
      <c r="C29" s="150"/>
      <c r="D29" s="150"/>
      <c r="E29" s="150"/>
      <c r="F29" s="150"/>
      <c r="G29" s="150"/>
      <c r="H29" s="150"/>
      <c r="I29" s="150"/>
      <c r="J29" s="150"/>
      <c r="K29" s="150"/>
      <c r="L29" s="150"/>
      <c r="M29" s="150"/>
      <c r="N29" s="150"/>
    </row>
    <row r="30" spans="1:14" x14ac:dyDescent="0.25">
      <c r="A30" s="151"/>
      <c r="B30" s="151"/>
      <c r="C30" s="151"/>
      <c r="D30" s="151"/>
      <c r="E30" s="151"/>
      <c r="F30" s="151"/>
      <c r="G30" s="151"/>
      <c r="H30" s="151"/>
      <c r="I30" s="151"/>
      <c r="J30" s="151"/>
      <c r="K30" s="151"/>
      <c r="L30" s="151"/>
      <c r="M30" s="151"/>
      <c r="N30" s="151"/>
    </row>
    <row r="31" spans="1:14" x14ac:dyDescent="0.25">
      <c r="A31" t="s">
        <v>48</v>
      </c>
    </row>
    <row r="32" spans="1:14" ht="15.75" thickBot="1" x14ac:dyDescent="0.3"/>
    <row r="33" spans="1:14" ht="15.75" thickBot="1" x14ac:dyDescent="0.3">
      <c r="A33" s="152" t="s">
        <v>40</v>
      </c>
      <c r="B33" s="153"/>
      <c r="C33" s="153"/>
      <c r="D33" s="153"/>
      <c r="E33" s="153"/>
      <c r="F33" s="153"/>
      <c r="G33" s="153"/>
      <c r="H33" s="153"/>
      <c r="I33" s="153"/>
      <c r="J33" s="153"/>
      <c r="K33" s="153"/>
      <c r="L33" s="153"/>
      <c r="M33" s="153"/>
      <c r="N33" s="154"/>
    </row>
    <row r="34" spans="1:14" x14ac:dyDescent="0.25">
      <c r="A34" s="23" t="s">
        <v>49</v>
      </c>
      <c r="B34" s="27"/>
      <c r="C34" s="24" t="s">
        <v>41</v>
      </c>
      <c r="D34" s="25"/>
      <c r="E34" s="29"/>
      <c r="F34" s="27"/>
      <c r="G34" s="27"/>
      <c r="H34" s="25" t="s">
        <v>42</v>
      </c>
      <c r="I34" s="29"/>
      <c r="J34" s="25"/>
      <c r="K34" s="27"/>
      <c r="L34" s="26" t="s">
        <v>43</v>
      </c>
      <c r="M34" s="29"/>
      <c r="N34" s="28"/>
    </row>
    <row r="35" spans="1:14" ht="15.75" thickBot="1" x14ac:dyDescent="0.3">
      <c r="A35" s="81"/>
      <c r="B35" s="82"/>
      <c r="C35" s="82"/>
      <c r="D35" s="82"/>
      <c r="E35" s="82"/>
      <c r="F35" s="82"/>
      <c r="G35" s="82"/>
      <c r="H35" s="82"/>
      <c r="I35" s="82"/>
      <c r="J35" s="82"/>
      <c r="K35" s="82"/>
      <c r="L35" s="82"/>
      <c r="M35" s="82"/>
      <c r="N35" s="83"/>
    </row>
    <row r="37" spans="1:14" x14ac:dyDescent="0.25">
      <c r="A37" s="79" t="s">
        <v>44</v>
      </c>
    </row>
    <row r="38" spans="1:14" x14ac:dyDescent="0.25">
      <c r="A38" t="s">
        <v>8</v>
      </c>
    </row>
    <row r="39" spans="1:14" x14ac:dyDescent="0.25">
      <c r="A39" s="21"/>
      <c r="B39" s="21"/>
      <c r="C39" s="21"/>
      <c r="D39" s="21"/>
      <c r="E39" s="21"/>
      <c r="F39" s="21"/>
      <c r="G39" s="21"/>
      <c r="H39" s="21"/>
      <c r="I39" s="21"/>
      <c r="J39" s="21"/>
      <c r="K39" s="21"/>
      <c r="L39" s="21"/>
      <c r="M39" s="21"/>
      <c r="N39" s="21"/>
    </row>
    <row r="40" spans="1:14" x14ac:dyDescent="0.25">
      <c r="A40" s="21"/>
      <c r="B40" s="21"/>
      <c r="C40" s="21"/>
      <c r="D40" s="21"/>
      <c r="E40" s="21"/>
      <c r="F40" s="21"/>
      <c r="G40" s="21"/>
      <c r="H40" s="21"/>
      <c r="I40" s="21"/>
      <c r="J40" s="21"/>
      <c r="K40" s="21"/>
      <c r="L40" s="21"/>
      <c r="M40" s="21"/>
      <c r="N40" s="21"/>
    </row>
    <row r="41" spans="1:14" x14ac:dyDescent="0.25">
      <c r="A41" t="s">
        <v>72</v>
      </c>
    </row>
    <row r="42" spans="1:14" x14ac:dyDescent="0.25">
      <c r="A42" t="s">
        <v>73</v>
      </c>
    </row>
    <row r="43" spans="1:14" x14ac:dyDescent="0.25">
      <c r="A43" s="84" t="s">
        <v>9</v>
      </c>
    </row>
    <row r="44" spans="1:14" x14ac:dyDescent="0.25">
      <c r="A44" s="155"/>
      <c r="B44" s="156"/>
      <c r="C44" s="156"/>
      <c r="D44" s="156"/>
      <c r="E44" s="156"/>
      <c r="F44" s="156"/>
      <c r="G44" s="156"/>
      <c r="H44" s="156"/>
      <c r="I44" s="156"/>
      <c r="J44" s="156"/>
      <c r="K44" s="156"/>
      <c r="L44" s="156"/>
      <c r="M44" s="156"/>
      <c r="N44" s="157"/>
    </row>
    <row r="45" spans="1:14" x14ac:dyDescent="0.25">
      <c r="A45" s="158"/>
      <c r="B45" s="159"/>
      <c r="C45" s="159"/>
      <c r="D45" s="159"/>
      <c r="E45" s="159"/>
      <c r="F45" s="159"/>
      <c r="G45" s="159"/>
      <c r="H45" s="159"/>
      <c r="I45" s="159"/>
      <c r="J45" s="159"/>
      <c r="K45" s="159"/>
      <c r="L45" s="159"/>
      <c r="M45" s="159"/>
      <c r="N45" s="160"/>
    </row>
    <row r="46" spans="1:14" x14ac:dyDescent="0.25">
      <c r="A46" s="158"/>
      <c r="B46" s="159"/>
      <c r="C46" s="159"/>
      <c r="D46" s="159"/>
      <c r="E46" s="159"/>
      <c r="F46" s="159"/>
      <c r="G46" s="159"/>
      <c r="H46" s="159"/>
      <c r="I46" s="159"/>
      <c r="J46" s="159"/>
      <c r="K46" s="159"/>
      <c r="L46" s="159"/>
      <c r="M46" s="159"/>
      <c r="N46" s="160"/>
    </row>
    <row r="47" spans="1:14" x14ac:dyDescent="0.25">
      <c r="A47" s="161"/>
      <c r="B47" s="162"/>
      <c r="C47" s="162"/>
      <c r="D47" s="162"/>
      <c r="E47" s="162"/>
      <c r="F47" s="162"/>
      <c r="G47" s="162"/>
      <c r="H47" s="162"/>
      <c r="I47" s="162"/>
      <c r="J47" s="162"/>
      <c r="K47" s="162"/>
      <c r="L47" s="162"/>
      <c r="M47" s="162"/>
      <c r="N47" s="163"/>
    </row>
    <row r="49" spans="1:14" x14ac:dyDescent="0.25">
      <c r="A49" t="s">
        <v>37</v>
      </c>
    </row>
    <row r="51" spans="1:14" x14ac:dyDescent="0.25">
      <c r="A51" s="21"/>
      <c r="B51" s="30" t="s">
        <v>51</v>
      </c>
      <c r="C51" s="21"/>
      <c r="D51" s="21"/>
      <c r="E51" s="30" t="s">
        <v>50</v>
      </c>
      <c r="F51" s="21"/>
      <c r="G51" s="21"/>
      <c r="H51" s="21"/>
      <c r="I51" s="21"/>
      <c r="J51" s="31" t="s">
        <v>79</v>
      </c>
      <c r="K51" s="21"/>
      <c r="L51" s="21"/>
      <c r="M51" s="21"/>
      <c r="N51" s="21"/>
    </row>
    <row r="52" spans="1:14" ht="18.75" x14ac:dyDescent="0.3">
      <c r="A52" s="85" t="s">
        <v>228</v>
      </c>
    </row>
    <row r="53" spans="1:14" x14ac:dyDescent="0.25">
      <c r="A53" s="155"/>
      <c r="B53" s="156"/>
      <c r="C53" s="156"/>
      <c r="D53" s="156"/>
      <c r="E53" s="156"/>
      <c r="F53" s="156"/>
      <c r="G53" s="156"/>
      <c r="H53" s="156"/>
      <c r="I53" s="156"/>
      <c r="J53" s="156"/>
      <c r="K53" s="156"/>
      <c r="L53" s="156"/>
      <c r="M53" s="156"/>
      <c r="N53" s="157"/>
    </row>
    <row r="54" spans="1:14" x14ac:dyDescent="0.25">
      <c r="A54" s="158"/>
      <c r="B54" s="159"/>
      <c r="C54" s="159"/>
      <c r="D54" s="159"/>
      <c r="E54" s="159"/>
      <c r="F54" s="159"/>
      <c r="G54" s="159"/>
      <c r="H54" s="159"/>
      <c r="I54" s="159"/>
      <c r="J54" s="159"/>
      <c r="K54" s="159"/>
      <c r="L54" s="159"/>
      <c r="M54" s="159"/>
      <c r="N54" s="160"/>
    </row>
    <row r="55" spans="1:14" x14ac:dyDescent="0.25">
      <c r="A55" s="158"/>
      <c r="B55" s="159"/>
      <c r="C55" s="159"/>
      <c r="D55" s="159"/>
      <c r="E55" s="159"/>
      <c r="F55" s="159"/>
      <c r="G55" s="159"/>
      <c r="H55" s="159"/>
      <c r="I55" s="159"/>
      <c r="J55" s="159"/>
      <c r="K55" s="159"/>
      <c r="L55" s="159"/>
      <c r="M55" s="159"/>
      <c r="N55" s="160"/>
    </row>
    <row r="56" spans="1:14" x14ac:dyDescent="0.25">
      <c r="A56" s="158"/>
      <c r="B56" s="159"/>
      <c r="C56" s="159"/>
      <c r="D56" s="159"/>
      <c r="E56" s="159"/>
      <c r="F56" s="159"/>
      <c r="G56" s="159"/>
      <c r="H56" s="159"/>
      <c r="I56" s="159"/>
      <c r="J56" s="159"/>
      <c r="K56" s="159"/>
      <c r="L56" s="159"/>
      <c r="M56" s="159"/>
      <c r="N56" s="160"/>
    </row>
    <row r="57" spans="1:14" x14ac:dyDescent="0.25">
      <c r="A57" s="158"/>
      <c r="B57" s="159"/>
      <c r="C57" s="159"/>
      <c r="D57" s="159"/>
      <c r="E57" s="159"/>
      <c r="F57" s="159"/>
      <c r="G57" s="159"/>
      <c r="H57" s="159"/>
      <c r="I57" s="159"/>
      <c r="J57" s="159"/>
      <c r="K57" s="159"/>
      <c r="L57" s="159"/>
      <c r="M57" s="159"/>
      <c r="N57" s="160"/>
    </row>
    <row r="58" spans="1:14" x14ac:dyDescent="0.25">
      <c r="A58" s="161"/>
      <c r="B58" s="162"/>
      <c r="C58" s="162"/>
      <c r="D58" s="162"/>
      <c r="E58" s="162"/>
      <c r="F58" s="162"/>
      <c r="G58" s="162"/>
      <c r="H58" s="162"/>
      <c r="I58" s="162"/>
      <c r="J58" s="162"/>
      <c r="K58" s="162"/>
      <c r="L58" s="162"/>
      <c r="M58" s="162"/>
      <c r="N58" s="163"/>
    </row>
    <row r="59" spans="1:14" x14ac:dyDescent="0.25">
      <c r="A59" s="43"/>
      <c r="B59" s="43"/>
      <c r="C59" s="43"/>
      <c r="D59" s="43"/>
      <c r="E59" s="43"/>
      <c r="F59" s="43"/>
      <c r="G59" s="43"/>
      <c r="H59" s="43"/>
      <c r="I59" s="43"/>
      <c r="J59" s="43"/>
      <c r="K59" s="43"/>
      <c r="L59" s="43"/>
      <c r="M59" s="43"/>
      <c r="N59" s="43"/>
    </row>
    <row r="60" spans="1:14" ht="18.75" x14ac:dyDescent="0.3">
      <c r="A60" s="85" t="s">
        <v>61</v>
      </c>
    </row>
    <row r="61" spans="1:14" x14ac:dyDescent="0.25">
      <c r="A61" s="155"/>
      <c r="B61" s="156"/>
      <c r="C61" s="156"/>
      <c r="D61" s="156"/>
      <c r="E61" s="156"/>
      <c r="F61" s="156"/>
      <c r="G61" s="156"/>
      <c r="H61" s="156"/>
      <c r="I61" s="156"/>
      <c r="J61" s="156"/>
      <c r="K61" s="156"/>
      <c r="L61" s="156"/>
      <c r="M61" s="156"/>
      <c r="N61" s="157"/>
    </row>
    <row r="62" spans="1:14" x14ac:dyDescent="0.25">
      <c r="A62" s="158"/>
      <c r="B62" s="159"/>
      <c r="C62" s="159"/>
      <c r="D62" s="159"/>
      <c r="E62" s="159"/>
      <c r="F62" s="159"/>
      <c r="G62" s="159"/>
      <c r="H62" s="159"/>
      <c r="I62" s="159"/>
      <c r="J62" s="159"/>
      <c r="K62" s="159"/>
      <c r="L62" s="159"/>
      <c r="M62" s="159"/>
      <c r="N62" s="160"/>
    </row>
    <row r="63" spans="1:14" x14ac:dyDescent="0.25">
      <c r="A63" s="158"/>
      <c r="B63" s="159"/>
      <c r="C63" s="159"/>
      <c r="D63" s="159"/>
      <c r="E63" s="159"/>
      <c r="F63" s="159"/>
      <c r="G63" s="159"/>
      <c r="H63" s="159"/>
      <c r="I63" s="159"/>
      <c r="J63" s="159"/>
      <c r="K63" s="159"/>
      <c r="L63" s="159"/>
      <c r="M63" s="159"/>
      <c r="N63" s="160"/>
    </row>
    <row r="64" spans="1:14" x14ac:dyDescent="0.25">
      <c r="A64" s="158"/>
      <c r="B64" s="159"/>
      <c r="C64" s="159"/>
      <c r="D64" s="159"/>
      <c r="E64" s="159"/>
      <c r="F64" s="159"/>
      <c r="G64" s="159"/>
      <c r="H64" s="159"/>
      <c r="I64" s="159"/>
      <c r="J64" s="159"/>
      <c r="K64" s="159"/>
      <c r="L64" s="159"/>
      <c r="M64" s="159"/>
      <c r="N64" s="160"/>
    </row>
    <row r="65" spans="1:14" x14ac:dyDescent="0.25">
      <c r="A65" s="161"/>
      <c r="B65" s="162"/>
      <c r="C65" s="162"/>
      <c r="D65" s="162"/>
      <c r="E65" s="162"/>
      <c r="F65" s="162"/>
      <c r="G65" s="162"/>
      <c r="H65" s="162"/>
      <c r="I65" s="162"/>
      <c r="J65" s="162"/>
      <c r="K65" s="162"/>
      <c r="L65" s="162"/>
      <c r="M65" s="162"/>
      <c r="N65" s="163"/>
    </row>
    <row r="66" spans="1:14" x14ac:dyDescent="0.25">
      <c r="A66" s="43"/>
      <c r="B66" s="43"/>
      <c r="C66" s="43"/>
      <c r="D66" s="43"/>
      <c r="E66" s="43"/>
      <c r="F66" s="43"/>
      <c r="G66" s="43"/>
      <c r="H66" s="43"/>
      <c r="I66" s="43"/>
      <c r="J66" s="43"/>
      <c r="K66" s="43"/>
      <c r="L66" s="43"/>
      <c r="M66" s="43"/>
      <c r="N66" s="43"/>
    </row>
    <row r="67" spans="1:14" ht="18.75" x14ac:dyDescent="0.3">
      <c r="A67" s="85" t="s">
        <v>62</v>
      </c>
    </row>
    <row r="68" spans="1:14" x14ac:dyDescent="0.25">
      <c r="A68" s="155"/>
      <c r="B68" s="156"/>
      <c r="C68" s="156"/>
      <c r="D68" s="156"/>
      <c r="E68" s="156"/>
      <c r="F68" s="156"/>
      <c r="G68" s="156"/>
      <c r="H68" s="156"/>
      <c r="I68" s="156"/>
      <c r="J68" s="156"/>
      <c r="K68" s="156"/>
      <c r="L68" s="156"/>
      <c r="M68" s="156"/>
      <c r="N68" s="157"/>
    </row>
    <row r="69" spans="1:14" x14ac:dyDescent="0.25">
      <c r="A69" s="158"/>
      <c r="B69" s="159"/>
      <c r="C69" s="159"/>
      <c r="D69" s="159"/>
      <c r="E69" s="159"/>
      <c r="F69" s="159"/>
      <c r="G69" s="159"/>
      <c r="H69" s="159"/>
      <c r="I69" s="159"/>
      <c r="J69" s="159"/>
      <c r="K69" s="159"/>
      <c r="L69" s="159"/>
      <c r="M69" s="159"/>
      <c r="N69" s="160"/>
    </row>
    <row r="70" spans="1:14" x14ac:dyDescent="0.25">
      <c r="A70" s="161"/>
      <c r="B70" s="162"/>
      <c r="C70" s="162"/>
      <c r="D70" s="162"/>
      <c r="E70" s="162"/>
      <c r="F70" s="162"/>
      <c r="G70" s="162"/>
      <c r="H70" s="162"/>
      <c r="I70" s="162"/>
      <c r="J70" s="162"/>
      <c r="K70" s="162"/>
      <c r="L70" s="162"/>
      <c r="M70" s="162"/>
      <c r="N70" s="163"/>
    </row>
    <row r="72" spans="1:14" ht="18.75" x14ac:dyDescent="0.3">
      <c r="B72" s="85" t="s">
        <v>10</v>
      </c>
      <c r="H72" s="148">
        <f>'Detail pg. 1 (required)'!G77+'Detail pg2 (if needed)'!G77</f>
        <v>0</v>
      </c>
      <c r="I72" s="148"/>
      <c r="J72" s="148"/>
    </row>
    <row r="74" spans="1:14" x14ac:dyDescent="0.25">
      <c r="A74" s="149" t="s">
        <v>229</v>
      </c>
      <c r="B74" s="149"/>
      <c r="C74" s="149"/>
      <c r="D74" s="149"/>
      <c r="E74" s="149"/>
      <c r="F74" s="149"/>
      <c r="G74" s="149"/>
      <c r="H74" s="149"/>
      <c r="I74" s="149"/>
      <c r="J74" s="149"/>
      <c r="K74" s="149"/>
      <c r="L74" s="149"/>
      <c r="M74" s="149"/>
      <c r="N74" s="149"/>
    </row>
    <row r="75" spans="1:14" x14ac:dyDescent="0.25">
      <c r="A75" s="149" t="s">
        <v>55</v>
      </c>
      <c r="B75" s="149"/>
      <c r="C75" s="149"/>
      <c r="D75" s="149"/>
      <c r="E75" s="149"/>
      <c r="F75" s="149"/>
      <c r="G75" s="149"/>
      <c r="H75" s="149"/>
      <c r="I75" s="149"/>
      <c r="J75" s="149"/>
      <c r="K75" s="149"/>
      <c r="L75" s="149"/>
      <c r="M75" s="149"/>
      <c r="N75" s="149"/>
    </row>
    <row r="77" spans="1:14" x14ac:dyDescent="0.25">
      <c r="A77" s="21"/>
      <c r="B77" s="21"/>
      <c r="C77" s="21"/>
      <c r="D77" s="21"/>
      <c r="E77" s="21"/>
      <c r="F77" s="21"/>
      <c r="G77" s="21"/>
      <c r="H77" s="21"/>
      <c r="I77" s="21"/>
      <c r="J77" s="21"/>
      <c r="K77" s="21"/>
      <c r="L77" s="21"/>
      <c r="M77" s="21"/>
      <c r="N77" s="21"/>
    </row>
    <row r="78" spans="1:14" x14ac:dyDescent="0.25">
      <c r="A78" s="21"/>
      <c r="B78" s="21"/>
      <c r="C78" s="21"/>
      <c r="D78" s="21"/>
      <c r="E78" s="21"/>
      <c r="F78" s="21"/>
      <c r="G78" s="21"/>
      <c r="H78" s="21"/>
      <c r="I78" s="21"/>
      <c r="J78" s="21"/>
      <c r="K78" s="21"/>
      <c r="L78" s="21"/>
      <c r="M78" s="21"/>
      <c r="N78" s="21"/>
    </row>
    <row r="79" spans="1:14" x14ac:dyDescent="0.25">
      <c r="A79" s="21"/>
      <c r="B79" s="21"/>
      <c r="C79" s="21"/>
      <c r="D79" s="21"/>
      <c r="E79" s="21"/>
      <c r="F79" s="21"/>
      <c r="G79" s="21"/>
      <c r="H79" s="21"/>
      <c r="I79" s="21"/>
      <c r="J79" s="21"/>
      <c r="K79" s="21"/>
      <c r="L79" s="21"/>
      <c r="M79" s="21"/>
      <c r="N79" s="21"/>
    </row>
    <row r="80" spans="1:14" x14ac:dyDescent="0.25">
      <c r="A80" s="21"/>
      <c r="B80" s="21"/>
      <c r="C80" s="21"/>
      <c r="D80" s="21"/>
      <c r="E80" s="21"/>
      <c r="F80" s="21"/>
      <c r="G80" s="21"/>
      <c r="H80" s="21"/>
      <c r="I80" s="21"/>
      <c r="J80" s="21"/>
      <c r="K80" s="21"/>
      <c r="L80" s="21"/>
      <c r="M80" s="21"/>
      <c r="N80" s="21"/>
    </row>
    <row r="81" spans="1:14" x14ac:dyDescent="0.25">
      <c r="A81" s="21"/>
      <c r="B81" s="21"/>
      <c r="C81" s="21"/>
      <c r="D81" s="21"/>
      <c r="E81" s="21"/>
      <c r="F81" s="21"/>
      <c r="G81" s="21"/>
      <c r="H81" s="21"/>
      <c r="I81" s="21"/>
      <c r="J81" s="21"/>
      <c r="K81" s="21"/>
      <c r="L81" s="21"/>
      <c r="M81" s="21"/>
      <c r="N81" s="21"/>
    </row>
    <row r="82" spans="1:14" x14ac:dyDescent="0.25">
      <c r="A82" s="21"/>
      <c r="B82" s="21"/>
      <c r="C82" s="21"/>
      <c r="D82" s="21"/>
      <c r="E82" s="21"/>
      <c r="F82" s="21"/>
      <c r="G82" s="21"/>
      <c r="H82" s="21"/>
      <c r="I82" s="21"/>
      <c r="J82" s="21"/>
      <c r="K82" s="21"/>
      <c r="L82" s="21"/>
      <c r="M82" s="21"/>
      <c r="N82" s="21"/>
    </row>
    <row r="83" spans="1:14" x14ac:dyDescent="0.25">
      <c r="A83" s="21"/>
      <c r="B83" s="21"/>
      <c r="C83" s="21"/>
      <c r="D83" s="21"/>
      <c r="E83" s="21"/>
      <c r="F83" s="21"/>
      <c r="G83" s="21"/>
      <c r="H83" s="21"/>
      <c r="I83" s="21"/>
      <c r="J83" s="21"/>
      <c r="K83" s="21"/>
      <c r="L83" s="21"/>
      <c r="M83" s="21"/>
      <c r="N83" s="21"/>
    </row>
    <row r="84" spans="1:14" x14ac:dyDescent="0.25">
      <c r="A84" s="21"/>
      <c r="B84" s="21"/>
      <c r="C84" s="21"/>
      <c r="D84" s="21"/>
      <c r="E84" s="21"/>
      <c r="F84" s="21"/>
      <c r="G84" s="21"/>
      <c r="H84" s="21"/>
      <c r="I84" s="21"/>
      <c r="J84" s="21"/>
      <c r="K84" s="21"/>
      <c r="L84" s="21"/>
      <c r="M84" s="21"/>
      <c r="N84" s="21"/>
    </row>
    <row r="85" spans="1:14" x14ac:dyDescent="0.25">
      <c r="A85" s="21"/>
      <c r="B85" s="21"/>
      <c r="C85" s="21"/>
      <c r="D85" s="21"/>
      <c r="E85" s="21"/>
      <c r="F85" s="21"/>
      <c r="G85" s="21"/>
      <c r="H85" s="21"/>
      <c r="I85" s="21"/>
      <c r="J85" s="21"/>
      <c r="K85" s="21"/>
      <c r="L85" s="21"/>
      <c r="M85" s="21"/>
      <c r="N85" s="21"/>
    </row>
    <row r="86" spans="1:14" x14ac:dyDescent="0.25">
      <c r="A86" s="21"/>
      <c r="B86" s="21"/>
      <c r="C86" s="21"/>
      <c r="D86" s="21"/>
      <c r="E86" s="21"/>
      <c r="F86" s="21"/>
      <c r="G86" s="21"/>
      <c r="H86" s="21"/>
      <c r="I86" s="21"/>
      <c r="J86" s="21"/>
      <c r="K86" s="21"/>
      <c r="L86" s="21"/>
      <c r="M86" s="21"/>
      <c r="N86" s="21"/>
    </row>
    <row r="87" spans="1:14" x14ac:dyDescent="0.25">
      <c r="A87" s="21"/>
      <c r="B87" s="21"/>
      <c r="C87" s="21"/>
      <c r="D87" s="21"/>
      <c r="E87" s="21"/>
      <c r="F87" s="21"/>
      <c r="G87" s="21"/>
      <c r="H87" s="21"/>
      <c r="I87" s="21"/>
      <c r="J87" s="21"/>
      <c r="K87" s="21"/>
      <c r="L87" s="21"/>
      <c r="M87" s="21"/>
      <c r="N87" s="21"/>
    </row>
    <row r="88" spans="1:14" x14ac:dyDescent="0.25">
      <c r="A88" s="21"/>
      <c r="B88" s="21"/>
      <c r="C88" s="21"/>
      <c r="D88" s="21"/>
      <c r="E88" s="21"/>
      <c r="F88" s="21"/>
      <c r="G88" s="21"/>
      <c r="H88" s="21"/>
      <c r="I88" s="21"/>
      <c r="J88" s="21"/>
      <c r="K88" s="21"/>
      <c r="L88" s="21"/>
      <c r="M88" s="21"/>
      <c r="N88" s="21"/>
    </row>
    <row r="89" spans="1:14" x14ac:dyDescent="0.25">
      <c r="A89" s="21"/>
      <c r="B89" s="21"/>
      <c r="C89" s="21"/>
      <c r="D89" s="21"/>
      <c r="E89" s="21"/>
      <c r="F89" s="21"/>
      <c r="G89" s="21"/>
      <c r="H89" s="21"/>
      <c r="I89" s="21"/>
      <c r="J89" s="21"/>
      <c r="K89" s="21"/>
      <c r="L89" s="21"/>
      <c r="M89" s="21"/>
      <c r="N89" s="21"/>
    </row>
    <row r="90" spans="1:14" x14ac:dyDescent="0.25">
      <c r="A90" s="21"/>
      <c r="B90" s="21"/>
      <c r="C90" s="21"/>
      <c r="D90" s="21"/>
      <c r="E90" s="21"/>
      <c r="F90" s="21"/>
      <c r="G90" s="21"/>
      <c r="H90" s="21"/>
      <c r="I90" s="21"/>
      <c r="J90" s="21"/>
      <c r="K90" s="21"/>
      <c r="L90" s="21"/>
      <c r="M90" s="21"/>
      <c r="N90" s="21"/>
    </row>
    <row r="91" spans="1:14" x14ac:dyDescent="0.25">
      <c r="A91" s="21"/>
      <c r="B91" s="21"/>
      <c r="C91" s="21"/>
      <c r="D91" s="21"/>
      <c r="E91" s="21"/>
      <c r="F91" s="21"/>
      <c r="G91" s="21"/>
      <c r="H91" s="21"/>
      <c r="I91" s="21"/>
      <c r="J91" s="21"/>
      <c r="K91" s="21"/>
      <c r="L91" s="21"/>
      <c r="M91" s="21"/>
      <c r="N91" s="21"/>
    </row>
  </sheetData>
  <sheetProtection algorithmName="SHA-512" hashValue="XtoZnXX9jqsiTTpac/Ti8gtQDoG4VhPtRdenwcgeWFZeJ2PHv55lsivRJ0acYFqe75U4o9y9wNEwgYDHngK04w==" saltValue="w83u3yilUqUB7/SLOvI4Bw==" spinCount="100000" sheet="1" objects="1" scenarios="1" selectLockedCells="1"/>
  <mergeCells count="22">
    <mergeCell ref="A75:N75"/>
    <mergeCell ref="A29:N30"/>
    <mergeCell ref="A33:N33"/>
    <mergeCell ref="A44:N47"/>
    <mergeCell ref="A53:N58"/>
    <mergeCell ref="A61:N65"/>
    <mergeCell ref="A68:N70"/>
    <mergeCell ref="A25:D26"/>
    <mergeCell ref="F25:H26"/>
    <mergeCell ref="K25:N26"/>
    <mergeCell ref="H72:J72"/>
    <mergeCell ref="A74:N74"/>
    <mergeCell ref="A17:H18"/>
    <mergeCell ref="K17:N18"/>
    <mergeCell ref="A21:D22"/>
    <mergeCell ref="F21:H22"/>
    <mergeCell ref="K21:N22"/>
    <mergeCell ref="A1:N1"/>
    <mergeCell ref="A2:N4"/>
    <mergeCell ref="A5:N5"/>
    <mergeCell ref="A13:H14"/>
    <mergeCell ref="K13:N14"/>
  </mergeCells>
  <pageMargins left="0.7" right="0.7" top="0.75" bottom="0.75" header="0.3" footer="0.3"/>
  <pageSetup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4578" r:id="rId4" name="Check Box 2">
              <controlPr defaultSize="0" autoFill="0" autoLine="0" autoPict="0">
                <anchor moveWithCells="1">
                  <from>
                    <xdr:col>7</xdr:col>
                    <xdr:colOff>171450</xdr:colOff>
                    <xdr:row>37</xdr:row>
                    <xdr:rowOff>133350</xdr:rowOff>
                  </from>
                  <to>
                    <xdr:col>13</xdr:col>
                    <xdr:colOff>152400</xdr:colOff>
                    <xdr:row>40</xdr:row>
                    <xdr:rowOff>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1</xdr:col>
                    <xdr:colOff>285750</xdr:colOff>
                    <xdr:row>38</xdr:row>
                    <xdr:rowOff>19050</xdr:rowOff>
                  </from>
                  <to>
                    <xdr:col>6</xdr:col>
                    <xdr:colOff>152400</xdr:colOff>
                    <xdr:row>39</xdr:row>
                    <xdr:rowOff>152400</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3</xdr:col>
                    <xdr:colOff>495300</xdr:colOff>
                    <xdr:row>49</xdr:row>
                    <xdr:rowOff>133350</xdr:rowOff>
                  </from>
                  <to>
                    <xdr:col>4</xdr:col>
                    <xdr:colOff>152400</xdr:colOff>
                    <xdr:row>50</xdr:row>
                    <xdr:rowOff>133350</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9</xdr:col>
                    <xdr:colOff>0</xdr:colOff>
                    <xdr:row>49</xdr:row>
                    <xdr:rowOff>152400</xdr:rowOff>
                  </from>
                  <to>
                    <xdr:col>9</xdr:col>
                    <xdr:colOff>304800</xdr:colOff>
                    <xdr:row>51</xdr:row>
                    <xdr:rowOff>0</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0</xdr:col>
                    <xdr:colOff>514350</xdr:colOff>
                    <xdr:row>49</xdr:row>
                    <xdr:rowOff>133350</xdr:rowOff>
                  </from>
                  <to>
                    <xdr:col>1</xdr:col>
                    <xdr:colOff>209550</xdr:colOff>
                    <xdr:row>50</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1:AB82"/>
  <sheetViews>
    <sheetView showGridLines="0" zoomScale="85" zoomScaleNormal="85" zoomScaleSheetLayoutView="96" workbookViewId="0">
      <pane ySplit="4" topLeftCell="A5" activePane="bottomLeft" state="frozen"/>
      <selection pane="bottomLeft" activeCell="C6" sqref="C6:H6"/>
    </sheetView>
  </sheetViews>
  <sheetFormatPr defaultColWidth="8.7109375" defaultRowHeight="15" x14ac:dyDescent="0.25"/>
  <cols>
    <col min="8" max="8" width="9.7109375" customWidth="1"/>
    <col min="12" max="12" width="8.7109375" style="88"/>
    <col min="15" max="15" width="19.28515625" customWidth="1"/>
    <col min="16" max="16" width="16.140625" customWidth="1"/>
    <col min="17" max="28" width="8.7109375" style="86"/>
  </cols>
  <sheetData>
    <row r="1" spans="1:25" ht="28.5" customHeight="1" x14ac:dyDescent="0.25">
      <c r="A1" s="171" t="s">
        <v>45</v>
      </c>
      <c r="B1" s="172"/>
      <c r="C1" s="172"/>
      <c r="D1" s="172"/>
      <c r="E1" s="172"/>
      <c r="F1" s="172"/>
      <c r="G1" s="172"/>
      <c r="H1" s="172"/>
      <c r="I1" s="172"/>
      <c r="J1" s="172"/>
      <c r="K1" s="172"/>
      <c r="L1" s="172"/>
      <c r="M1" s="172"/>
      <c r="N1" s="172"/>
      <c r="O1" s="172"/>
      <c r="P1" s="172"/>
    </row>
    <row r="2" spans="1:25" x14ac:dyDescent="0.25">
      <c r="A2" s="200">
        <f>'Questionaire (required)'!A13</f>
        <v>0</v>
      </c>
      <c r="B2" s="200"/>
      <c r="C2" s="200"/>
      <c r="D2" s="200"/>
      <c r="E2" s="200"/>
      <c r="F2" s="200"/>
      <c r="G2" s="200"/>
      <c r="H2" s="200"/>
      <c r="I2" s="200"/>
      <c r="J2" s="200"/>
      <c r="K2" s="200"/>
      <c r="L2" s="200"/>
      <c r="M2" s="200"/>
    </row>
    <row r="3" spans="1:25" ht="22.5" customHeight="1" x14ac:dyDescent="0.25">
      <c r="A3" s="201"/>
      <c r="B3" s="201"/>
      <c r="C3" s="201"/>
      <c r="D3" s="201"/>
      <c r="E3" s="201"/>
      <c r="F3" s="201"/>
      <c r="G3" s="201"/>
      <c r="H3" s="201"/>
      <c r="I3" s="201"/>
      <c r="J3" s="201"/>
      <c r="K3" s="201"/>
      <c r="L3" s="201"/>
      <c r="M3" s="201"/>
    </row>
    <row r="4" spans="1:25" x14ac:dyDescent="0.25">
      <c r="A4" s="87" t="s">
        <v>0</v>
      </c>
    </row>
    <row r="5" spans="1:25" ht="15.75" thickBot="1" x14ac:dyDescent="0.3"/>
    <row r="6" spans="1:25" ht="18.75" x14ac:dyDescent="0.3">
      <c r="A6" s="1" t="s">
        <v>11</v>
      </c>
      <c r="C6" s="178" t="s">
        <v>70</v>
      </c>
      <c r="D6" s="179"/>
      <c r="E6" s="179"/>
      <c r="F6" s="179"/>
      <c r="G6" s="179"/>
      <c r="H6" s="180"/>
      <c r="J6" s="194"/>
      <c r="K6" s="194"/>
      <c r="L6" s="194"/>
      <c r="M6" s="194"/>
      <c r="N6" s="195"/>
      <c r="O6" s="164" t="s">
        <v>22</v>
      </c>
      <c r="P6" s="164"/>
      <c r="Q6" s="164" t="s">
        <v>219</v>
      </c>
      <c r="R6" s="164"/>
      <c r="S6" s="164"/>
      <c r="T6" s="164"/>
      <c r="U6" s="164"/>
      <c r="V6" s="89"/>
      <c r="W6" s="89"/>
      <c r="X6" s="89"/>
      <c r="Y6" s="89"/>
    </row>
    <row r="7" spans="1:25" ht="15.75" customHeight="1" x14ac:dyDescent="0.25">
      <c r="A7" s="173" t="s">
        <v>13</v>
      </c>
      <c r="B7" s="174"/>
      <c r="C7" s="174"/>
      <c r="D7" s="174"/>
      <c r="E7" s="174"/>
      <c r="F7" s="174"/>
      <c r="G7" s="174"/>
      <c r="H7" s="174"/>
      <c r="I7" s="175"/>
      <c r="J7" s="176" t="s">
        <v>14</v>
      </c>
      <c r="K7" s="177"/>
      <c r="L7" s="90" t="s">
        <v>31</v>
      </c>
      <c r="M7" s="176" t="s">
        <v>15</v>
      </c>
      <c r="N7" s="177"/>
      <c r="O7" s="91" t="s">
        <v>38</v>
      </c>
      <c r="P7" s="91" t="s">
        <v>32</v>
      </c>
      <c r="Q7" s="165"/>
      <c r="R7" s="166"/>
      <c r="S7" s="166"/>
      <c r="T7" s="166"/>
      <c r="U7" s="167"/>
      <c r="V7" s="89"/>
      <c r="W7" s="89"/>
      <c r="X7" s="89"/>
      <c r="Y7" s="89"/>
    </row>
    <row r="8" spans="1:25" x14ac:dyDescent="0.25">
      <c r="A8" s="185"/>
      <c r="B8" s="186"/>
      <c r="C8" s="186"/>
      <c r="D8" s="186"/>
      <c r="E8" s="186"/>
      <c r="F8" s="186"/>
      <c r="G8" s="186"/>
      <c r="H8" s="186"/>
      <c r="I8" s="187"/>
      <c r="J8" s="181"/>
      <c r="K8" s="182"/>
      <c r="L8" s="19"/>
      <c r="M8" s="181">
        <f>ROUNDUP(J8*L8,0)</f>
        <v>0</v>
      </c>
      <c r="N8" s="182"/>
      <c r="O8" s="59">
        <f>M8-P8</f>
        <v>0</v>
      </c>
      <c r="P8" s="22"/>
      <c r="Q8" s="168"/>
      <c r="R8" s="169"/>
      <c r="S8" s="169"/>
      <c r="T8" s="169"/>
      <c r="U8" s="170"/>
    </row>
    <row r="9" spans="1:25" x14ac:dyDescent="0.25">
      <c r="A9" s="188"/>
      <c r="B9" s="189"/>
      <c r="C9" s="189"/>
      <c r="D9" s="189"/>
      <c r="E9" s="189"/>
      <c r="F9" s="189"/>
      <c r="G9" s="189"/>
      <c r="H9" s="189"/>
      <c r="I9" s="190"/>
      <c r="J9" s="92"/>
      <c r="K9" s="92"/>
      <c r="L9" s="93"/>
      <c r="M9" s="92"/>
      <c r="N9" s="92"/>
    </row>
    <row r="10" spans="1:25" x14ac:dyDescent="0.25">
      <c r="A10" s="188"/>
      <c r="B10" s="189"/>
      <c r="C10" s="189"/>
      <c r="D10" s="189"/>
      <c r="E10" s="189"/>
      <c r="F10" s="189"/>
      <c r="G10" s="189"/>
      <c r="H10" s="189"/>
      <c r="I10" s="190"/>
      <c r="J10" s="92"/>
      <c r="K10" s="92"/>
      <c r="L10" s="93"/>
      <c r="M10" s="92"/>
      <c r="N10" s="92"/>
    </row>
    <row r="11" spans="1:25" x14ac:dyDescent="0.25">
      <c r="A11" s="191"/>
      <c r="B11" s="192"/>
      <c r="C11" s="192"/>
      <c r="D11" s="192"/>
      <c r="E11" s="192"/>
      <c r="F11" s="192"/>
      <c r="G11" s="192"/>
      <c r="H11" s="192"/>
      <c r="I11" s="193"/>
      <c r="J11" s="92"/>
      <c r="K11" s="92"/>
      <c r="L11" s="93"/>
      <c r="M11" s="92"/>
      <c r="N11" s="92"/>
    </row>
    <row r="12" spans="1:25" ht="15.75" thickBot="1" x14ac:dyDescent="0.3"/>
    <row r="13" spans="1:25" ht="18.75" x14ac:dyDescent="0.3">
      <c r="A13" s="1" t="s">
        <v>11</v>
      </c>
      <c r="C13" s="178" t="s">
        <v>70</v>
      </c>
      <c r="D13" s="179"/>
      <c r="E13" s="179"/>
      <c r="F13" s="179"/>
      <c r="G13" s="179"/>
      <c r="H13" s="180"/>
      <c r="J13" s="194"/>
      <c r="K13" s="194"/>
      <c r="L13" s="194"/>
      <c r="M13" s="194"/>
      <c r="N13" s="195"/>
      <c r="O13" s="164" t="s">
        <v>22</v>
      </c>
      <c r="P13" s="164"/>
      <c r="Q13" s="164" t="s">
        <v>219</v>
      </c>
      <c r="R13" s="164"/>
      <c r="S13" s="164"/>
      <c r="T13" s="164"/>
      <c r="U13" s="164"/>
    </row>
    <row r="14" spans="1:25" x14ac:dyDescent="0.25">
      <c r="A14" s="173" t="s">
        <v>13</v>
      </c>
      <c r="B14" s="174"/>
      <c r="C14" s="174"/>
      <c r="D14" s="174"/>
      <c r="E14" s="174"/>
      <c r="F14" s="174"/>
      <c r="G14" s="174"/>
      <c r="H14" s="174"/>
      <c r="I14" s="175"/>
      <c r="J14" s="176" t="s">
        <v>14</v>
      </c>
      <c r="K14" s="177"/>
      <c r="L14" s="90" t="s">
        <v>31</v>
      </c>
      <c r="M14" s="176" t="s">
        <v>15</v>
      </c>
      <c r="N14" s="177"/>
      <c r="O14" s="91" t="s">
        <v>38</v>
      </c>
      <c r="P14" s="91" t="s">
        <v>32</v>
      </c>
      <c r="Q14" s="165"/>
      <c r="R14" s="166"/>
      <c r="S14" s="166"/>
      <c r="T14" s="166"/>
      <c r="U14" s="167"/>
    </row>
    <row r="15" spans="1:25" x14ac:dyDescent="0.25">
      <c r="A15" s="185"/>
      <c r="B15" s="186"/>
      <c r="C15" s="186"/>
      <c r="D15" s="186"/>
      <c r="E15" s="186"/>
      <c r="F15" s="186"/>
      <c r="G15" s="186"/>
      <c r="H15" s="186"/>
      <c r="I15" s="187"/>
      <c r="J15" s="181"/>
      <c r="K15" s="182"/>
      <c r="L15" s="19"/>
      <c r="M15" s="181">
        <f>ROUNDUP(J15*L15,0)</f>
        <v>0</v>
      </c>
      <c r="N15" s="182"/>
      <c r="O15" s="59">
        <f>M15-P15</f>
        <v>0</v>
      </c>
      <c r="P15" s="22"/>
      <c r="Q15" s="168"/>
      <c r="R15" s="169"/>
      <c r="S15" s="169"/>
      <c r="T15" s="169"/>
      <c r="U15" s="170"/>
    </row>
    <row r="16" spans="1:25" x14ac:dyDescent="0.25">
      <c r="A16" s="188"/>
      <c r="B16" s="189"/>
      <c r="C16" s="189"/>
      <c r="D16" s="189"/>
      <c r="E16" s="189"/>
      <c r="F16" s="189"/>
      <c r="G16" s="189"/>
      <c r="H16" s="189"/>
      <c r="I16" s="190"/>
      <c r="J16" s="92"/>
      <c r="K16" s="92"/>
      <c r="L16" s="93"/>
      <c r="M16" s="92"/>
      <c r="N16" s="92"/>
    </row>
    <row r="17" spans="1:21" x14ac:dyDescent="0.25">
      <c r="A17" s="188"/>
      <c r="B17" s="189"/>
      <c r="C17" s="189"/>
      <c r="D17" s="189"/>
      <c r="E17" s="189"/>
      <c r="F17" s="189"/>
      <c r="G17" s="189"/>
      <c r="H17" s="189"/>
      <c r="I17" s="190"/>
      <c r="J17" s="92"/>
      <c r="K17" s="92"/>
      <c r="L17" s="93"/>
      <c r="M17" s="92"/>
      <c r="N17" s="92"/>
    </row>
    <row r="18" spans="1:21" x14ac:dyDescent="0.25">
      <c r="A18" s="191"/>
      <c r="B18" s="192"/>
      <c r="C18" s="192"/>
      <c r="D18" s="192"/>
      <c r="E18" s="192"/>
      <c r="F18" s="192"/>
      <c r="G18" s="192"/>
      <c r="H18" s="192"/>
      <c r="I18" s="193"/>
      <c r="J18" s="92"/>
      <c r="K18" s="92"/>
      <c r="L18" s="93"/>
      <c r="M18" s="92"/>
      <c r="N18" s="92"/>
    </row>
    <row r="19" spans="1:21" ht="15.75" thickBot="1" x14ac:dyDescent="0.3"/>
    <row r="20" spans="1:21" ht="18.75" x14ac:dyDescent="0.3">
      <c r="A20" s="1" t="s">
        <v>11</v>
      </c>
      <c r="C20" s="178" t="s">
        <v>70</v>
      </c>
      <c r="D20" s="179"/>
      <c r="E20" s="179"/>
      <c r="F20" s="179"/>
      <c r="G20" s="179"/>
      <c r="H20" s="180"/>
      <c r="J20" s="194"/>
      <c r="K20" s="194"/>
      <c r="L20" s="194"/>
      <c r="M20" s="194"/>
      <c r="N20" s="195"/>
      <c r="O20" s="164" t="s">
        <v>22</v>
      </c>
      <c r="P20" s="164"/>
      <c r="Q20" s="164" t="s">
        <v>219</v>
      </c>
      <c r="R20" s="164"/>
      <c r="S20" s="164"/>
      <c r="T20" s="164"/>
      <c r="U20" s="164"/>
    </row>
    <row r="21" spans="1:21" x14ac:dyDescent="0.25">
      <c r="A21" s="173" t="s">
        <v>13</v>
      </c>
      <c r="B21" s="174"/>
      <c r="C21" s="174"/>
      <c r="D21" s="174"/>
      <c r="E21" s="174"/>
      <c r="F21" s="174"/>
      <c r="G21" s="174"/>
      <c r="H21" s="174"/>
      <c r="I21" s="175"/>
      <c r="J21" s="176" t="s">
        <v>14</v>
      </c>
      <c r="K21" s="177"/>
      <c r="L21" s="90" t="s">
        <v>31</v>
      </c>
      <c r="M21" s="176" t="s">
        <v>15</v>
      </c>
      <c r="N21" s="177"/>
      <c r="O21" s="91" t="s">
        <v>38</v>
      </c>
      <c r="P21" s="91" t="s">
        <v>32</v>
      </c>
      <c r="Q21" s="165" t="s">
        <v>68</v>
      </c>
      <c r="R21" s="166"/>
      <c r="S21" s="166"/>
      <c r="T21" s="166"/>
      <c r="U21" s="167"/>
    </row>
    <row r="22" spans="1:21" x14ac:dyDescent="0.25">
      <c r="A22" s="185"/>
      <c r="B22" s="186"/>
      <c r="C22" s="186"/>
      <c r="D22" s="186"/>
      <c r="E22" s="186"/>
      <c r="F22" s="186"/>
      <c r="G22" s="186"/>
      <c r="H22" s="186"/>
      <c r="I22" s="187"/>
      <c r="J22" s="181"/>
      <c r="K22" s="182"/>
      <c r="L22" s="19"/>
      <c r="M22" s="181">
        <f>ROUNDUP(J22*L22,0)</f>
        <v>0</v>
      </c>
      <c r="N22" s="182"/>
      <c r="O22" s="59">
        <f>M22-P22</f>
        <v>0</v>
      </c>
      <c r="P22" s="22"/>
      <c r="Q22" s="168"/>
      <c r="R22" s="169"/>
      <c r="S22" s="169"/>
      <c r="T22" s="169"/>
      <c r="U22" s="170"/>
    </row>
    <row r="23" spans="1:21" x14ac:dyDescent="0.25">
      <c r="A23" s="188"/>
      <c r="B23" s="189"/>
      <c r="C23" s="189"/>
      <c r="D23" s="189"/>
      <c r="E23" s="189"/>
      <c r="F23" s="189"/>
      <c r="G23" s="189"/>
      <c r="H23" s="189"/>
      <c r="I23" s="190"/>
      <c r="J23" s="92"/>
      <c r="K23" s="92"/>
      <c r="L23" s="93"/>
      <c r="M23" s="92"/>
      <c r="N23" s="92"/>
    </row>
    <row r="24" spans="1:21" x14ac:dyDescent="0.25">
      <c r="A24" s="188"/>
      <c r="B24" s="189"/>
      <c r="C24" s="189"/>
      <c r="D24" s="189"/>
      <c r="E24" s="189"/>
      <c r="F24" s="189"/>
      <c r="G24" s="189"/>
      <c r="H24" s="189"/>
      <c r="I24" s="190"/>
      <c r="J24" s="92"/>
      <c r="K24" s="92"/>
      <c r="L24" s="93"/>
      <c r="M24" s="92"/>
      <c r="N24" s="92"/>
    </row>
    <row r="25" spans="1:21" x14ac:dyDescent="0.25">
      <c r="A25" s="191"/>
      <c r="B25" s="192"/>
      <c r="C25" s="192"/>
      <c r="D25" s="192"/>
      <c r="E25" s="192"/>
      <c r="F25" s="192"/>
      <c r="G25" s="192"/>
      <c r="H25" s="192"/>
      <c r="I25" s="193"/>
      <c r="J25" s="92"/>
      <c r="K25" s="92"/>
      <c r="L25" s="93"/>
      <c r="M25" s="92"/>
      <c r="N25" s="92"/>
    </row>
    <row r="26" spans="1:21" ht="15.75" thickBot="1" x14ac:dyDescent="0.3"/>
    <row r="27" spans="1:21" ht="18.75" x14ac:dyDescent="0.3">
      <c r="A27" s="1" t="s">
        <v>11</v>
      </c>
      <c r="C27" s="178" t="s">
        <v>70</v>
      </c>
      <c r="D27" s="179"/>
      <c r="E27" s="179"/>
      <c r="F27" s="179"/>
      <c r="G27" s="179"/>
      <c r="H27" s="180"/>
      <c r="J27" s="194"/>
      <c r="K27" s="194"/>
      <c r="L27" s="194"/>
      <c r="M27" s="194"/>
      <c r="N27" s="195"/>
      <c r="O27" s="164" t="s">
        <v>22</v>
      </c>
      <c r="P27" s="164"/>
      <c r="Q27" s="164" t="s">
        <v>219</v>
      </c>
      <c r="R27" s="164"/>
      <c r="S27" s="164"/>
      <c r="T27" s="164"/>
      <c r="U27" s="164"/>
    </row>
    <row r="28" spans="1:21" x14ac:dyDescent="0.25">
      <c r="A28" s="173" t="s">
        <v>13</v>
      </c>
      <c r="B28" s="174"/>
      <c r="C28" s="174"/>
      <c r="D28" s="174"/>
      <c r="E28" s="174"/>
      <c r="F28" s="174"/>
      <c r="G28" s="174"/>
      <c r="H28" s="174"/>
      <c r="I28" s="175"/>
      <c r="J28" s="176" t="s">
        <v>14</v>
      </c>
      <c r="K28" s="177"/>
      <c r="L28" s="90" t="s">
        <v>31</v>
      </c>
      <c r="M28" s="176" t="s">
        <v>15</v>
      </c>
      <c r="N28" s="177"/>
      <c r="O28" s="91" t="s">
        <v>38</v>
      </c>
      <c r="P28" s="91" t="s">
        <v>32</v>
      </c>
      <c r="Q28" s="165" t="s">
        <v>68</v>
      </c>
      <c r="R28" s="166"/>
      <c r="S28" s="166"/>
      <c r="T28" s="166"/>
      <c r="U28" s="167"/>
    </row>
    <row r="29" spans="1:21" x14ac:dyDescent="0.25">
      <c r="A29" s="185"/>
      <c r="B29" s="186"/>
      <c r="C29" s="186"/>
      <c r="D29" s="186"/>
      <c r="E29" s="186"/>
      <c r="F29" s="186"/>
      <c r="G29" s="186"/>
      <c r="H29" s="186"/>
      <c r="I29" s="187"/>
      <c r="J29" s="181"/>
      <c r="K29" s="182"/>
      <c r="L29" s="19"/>
      <c r="M29" s="181">
        <f>ROUNDUP(J29*L29,0)</f>
        <v>0</v>
      </c>
      <c r="N29" s="182"/>
      <c r="O29" s="59">
        <f>M29-P29</f>
        <v>0</v>
      </c>
      <c r="P29" s="22"/>
      <c r="Q29" s="168"/>
      <c r="R29" s="169"/>
      <c r="S29" s="169"/>
      <c r="T29" s="169"/>
      <c r="U29" s="170"/>
    </row>
    <row r="30" spans="1:21" x14ac:dyDescent="0.25">
      <c r="A30" s="188"/>
      <c r="B30" s="189"/>
      <c r="C30" s="189"/>
      <c r="D30" s="189"/>
      <c r="E30" s="189"/>
      <c r="F30" s="189"/>
      <c r="G30" s="189"/>
      <c r="H30" s="189"/>
      <c r="I30" s="190"/>
      <c r="J30" s="92"/>
      <c r="K30" s="92"/>
      <c r="L30" s="93"/>
      <c r="M30" s="92"/>
      <c r="N30" s="92"/>
    </row>
    <row r="31" spans="1:21" x14ac:dyDescent="0.25">
      <c r="A31" s="188"/>
      <c r="B31" s="189"/>
      <c r="C31" s="189"/>
      <c r="D31" s="189"/>
      <c r="E31" s="189"/>
      <c r="F31" s="189"/>
      <c r="G31" s="189"/>
      <c r="H31" s="189"/>
      <c r="I31" s="190"/>
      <c r="J31" s="92"/>
      <c r="K31" s="92"/>
      <c r="L31" s="93"/>
      <c r="M31" s="92"/>
      <c r="N31" s="92"/>
    </row>
    <row r="32" spans="1:21" x14ac:dyDescent="0.25">
      <c r="A32" s="191"/>
      <c r="B32" s="192"/>
      <c r="C32" s="192"/>
      <c r="D32" s="192"/>
      <c r="E32" s="192"/>
      <c r="F32" s="192"/>
      <c r="G32" s="192"/>
      <c r="H32" s="192"/>
      <c r="I32" s="193"/>
      <c r="J32" s="92"/>
      <c r="K32" s="92"/>
      <c r="L32" s="93"/>
      <c r="M32" s="92"/>
      <c r="N32" s="92"/>
    </row>
    <row r="33" spans="1:21" ht="15.75" thickBot="1" x14ac:dyDescent="0.3"/>
    <row r="34" spans="1:21" ht="18.75" x14ac:dyDescent="0.3">
      <c r="A34" s="1" t="s">
        <v>11</v>
      </c>
      <c r="C34" s="178" t="s">
        <v>70</v>
      </c>
      <c r="D34" s="179"/>
      <c r="E34" s="179"/>
      <c r="F34" s="179"/>
      <c r="G34" s="179"/>
      <c r="H34" s="180"/>
      <c r="J34" s="194"/>
      <c r="K34" s="194"/>
      <c r="L34" s="194"/>
      <c r="M34" s="194"/>
      <c r="N34" s="195"/>
      <c r="O34" s="164" t="s">
        <v>22</v>
      </c>
      <c r="P34" s="164"/>
      <c r="Q34" s="164" t="s">
        <v>219</v>
      </c>
      <c r="R34" s="164"/>
      <c r="S34" s="164"/>
      <c r="T34" s="164"/>
      <c r="U34" s="164"/>
    </row>
    <row r="35" spans="1:21" x14ac:dyDescent="0.25">
      <c r="A35" s="173" t="s">
        <v>13</v>
      </c>
      <c r="B35" s="174"/>
      <c r="C35" s="174"/>
      <c r="D35" s="174"/>
      <c r="E35" s="174"/>
      <c r="F35" s="174"/>
      <c r="G35" s="174"/>
      <c r="H35" s="174"/>
      <c r="I35" s="175"/>
      <c r="J35" s="176" t="s">
        <v>14</v>
      </c>
      <c r="K35" s="177"/>
      <c r="L35" s="90" t="s">
        <v>31</v>
      </c>
      <c r="M35" s="176" t="s">
        <v>15</v>
      </c>
      <c r="N35" s="177"/>
      <c r="O35" s="91" t="s">
        <v>38</v>
      </c>
      <c r="P35" s="91" t="s">
        <v>32</v>
      </c>
      <c r="Q35" s="165" t="s">
        <v>68</v>
      </c>
      <c r="R35" s="166"/>
      <c r="S35" s="166"/>
      <c r="T35" s="166"/>
      <c r="U35" s="167"/>
    </row>
    <row r="36" spans="1:21" x14ac:dyDescent="0.25">
      <c r="A36" s="185"/>
      <c r="B36" s="186"/>
      <c r="C36" s="186"/>
      <c r="D36" s="186"/>
      <c r="E36" s="186"/>
      <c r="F36" s="186"/>
      <c r="G36" s="186"/>
      <c r="H36" s="186"/>
      <c r="I36" s="187"/>
      <c r="J36" s="181"/>
      <c r="K36" s="182"/>
      <c r="L36" s="19"/>
      <c r="M36" s="181">
        <f>ROUNDUP(J36*L36,0)</f>
        <v>0</v>
      </c>
      <c r="N36" s="182"/>
      <c r="O36" s="59">
        <f>M36-P36</f>
        <v>0</v>
      </c>
      <c r="P36" s="22"/>
      <c r="Q36" s="168"/>
      <c r="R36" s="169"/>
      <c r="S36" s="169"/>
      <c r="T36" s="169"/>
      <c r="U36" s="170"/>
    </row>
    <row r="37" spans="1:21" x14ac:dyDescent="0.25">
      <c r="A37" s="188"/>
      <c r="B37" s="189"/>
      <c r="C37" s="189"/>
      <c r="D37" s="189"/>
      <c r="E37" s="189"/>
      <c r="F37" s="189"/>
      <c r="G37" s="189"/>
      <c r="H37" s="189"/>
      <c r="I37" s="190"/>
      <c r="J37" s="92"/>
      <c r="K37" s="92"/>
      <c r="L37" s="93"/>
      <c r="M37" s="92"/>
      <c r="N37" s="92"/>
    </row>
    <row r="38" spans="1:21" x14ac:dyDescent="0.25">
      <c r="A38" s="188"/>
      <c r="B38" s="189"/>
      <c r="C38" s="189"/>
      <c r="D38" s="189"/>
      <c r="E38" s="189"/>
      <c r="F38" s="189"/>
      <c r="G38" s="189"/>
      <c r="H38" s="189"/>
      <c r="I38" s="190"/>
      <c r="J38" s="92"/>
      <c r="K38" s="92"/>
      <c r="L38" s="93"/>
      <c r="M38" s="92"/>
      <c r="N38" s="92"/>
    </row>
    <row r="39" spans="1:21" x14ac:dyDescent="0.25">
      <c r="A39" s="191"/>
      <c r="B39" s="192"/>
      <c r="C39" s="192"/>
      <c r="D39" s="192"/>
      <c r="E39" s="192"/>
      <c r="F39" s="192"/>
      <c r="G39" s="192"/>
      <c r="H39" s="192"/>
      <c r="I39" s="193"/>
      <c r="J39" s="92"/>
      <c r="K39" s="92"/>
      <c r="L39" s="93"/>
      <c r="M39" s="92"/>
      <c r="N39" s="92"/>
    </row>
    <row r="40" spans="1:21" ht="15.75" thickBot="1" x14ac:dyDescent="0.3"/>
    <row r="41" spans="1:21" ht="18.75" x14ac:dyDescent="0.3">
      <c r="A41" s="1" t="s">
        <v>11</v>
      </c>
      <c r="C41" s="178" t="s">
        <v>70</v>
      </c>
      <c r="D41" s="179"/>
      <c r="E41" s="179"/>
      <c r="F41" s="179"/>
      <c r="G41" s="179"/>
      <c r="H41" s="180"/>
      <c r="J41" s="194"/>
      <c r="K41" s="194"/>
      <c r="L41" s="194"/>
      <c r="M41" s="194"/>
      <c r="N41" s="195"/>
      <c r="O41" s="164" t="s">
        <v>22</v>
      </c>
      <c r="P41" s="164"/>
      <c r="Q41" s="164" t="s">
        <v>219</v>
      </c>
      <c r="R41" s="164"/>
      <c r="S41" s="164"/>
      <c r="T41" s="164"/>
      <c r="U41" s="164"/>
    </row>
    <row r="42" spans="1:21" x14ac:dyDescent="0.25">
      <c r="A42" s="173" t="s">
        <v>13</v>
      </c>
      <c r="B42" s="174"/>
      <c r="C42" s="174"/>
      <c r="D42" s="174"/>
      <c r="E42" s="174"/>
      <c r="F42" s="174"/>
      <c r="G42" s="174"/>
      <c r="H42" s="174"/>
      <c r="I42" s="175"/>
      <c r="J42" s="176" t="s">
        <v>14</v>
      </c>
      <c r="K42" s="177"/>
      <c r="L42" s="90" t="s">
        <v>31</v>
      </c>
      <c r="M42" s="176" t="s">
        <v>15</v>
      </c>
      <c r="N42" s="177"/>
      <c r="O42" s="91" t="s">
        <v>38</v>
      </c>
      <c r="P42" s="91" t="s">
        <v>32</v>
      </c>
      <c r="Q42" s="165" t="s">
        <v>68</v>
      </c>
      <c r="R42" s="166"/>
      <c r="S42" s="166"/>
      <c r="T42" s="166"/>
      <c r="U42" s="167"/>
    </row>
    <row r="43" spans="1:21" x14ac:dyDescent="0.25">
      <c r="A43" s="185"/>
      <c r="B43" s="186"/>
      <c r="C43" s="186"/>
      <c r="D43" s="186"/>
      <c r="E43" s="186"/>
      <c r="F43" s="186"/>
      <c r="G43" s="186"/>
      <c r="H43" s="186"/>
      <c r="I43" s="187"/>
      <c r="J43" s="181"/>
      <c r="K43" s="182"/>
      <c r="L43" s="19"/>
      <c r="M43" s="181">
        <f>ROUNDUP(J43*L43,0)</f>
        <v>0</v>
      </c>
      <c r="N43" s="182"/>
      <c r="O43" s="59">
        <f>M43-P43</f>
        <v>0</v>
      </c>
      <c r="P43" s="22"/>
      <c r="Q43" s="168"/>
      <c r="R43" s="169"/>
      <c r="S43" s="169"/>
      <c r="T43" s="169"/>
      <c r="U43" s="170"/>
    </row>
    <row r="44" spans="1:21" x14ac:dyDescent="0.25">
      <c r="A44" s="188"/>
      <c r="B44" s="189"/>
      <c r="C44" s="189"/>
      <c r="D44" s="189"/>
      <c r="E44" s="189"/>
      <c r="F44" s="189"/>
      <c r="G44" s="189"/>
      <c r="H44" s="189"/>
      <c r="I44" s="190"/>
      <c r="J44" s="92"/>
      <c r="K44" s="92"/>
      <c r="L44" s="93"/>
      <c r="M44" s="92"/>
      <c r="N44" s="92"/>
    </row>
    <row r="45" spans="1:21" x14ac:dyDescent="0.25">
      <c r="A45" s="188"/>
      <c r="B45" s="189"/>
      <c r="C45" s="189"/>
      <c r="D45" s="189"/>
      <c r="E45" s="189"/>
      <c r="F45" s="189"/>
      <c r="G45" s="189"/>
      <c r="H45" s="189"/>
      <c r="I45" s="190"/>
      <c r="J45" s="92"/>
      <c r="K45" s="92"/>
      <c r="L45" s="93"/>
      <c r="M45" s="92"/>
      <c r="N45" s="92"/>
    </row>
    <row r="46" spans="1:21" x14ac:dyDescent="0.25">
      <c r="A46" s="191"/>
      <c r="B46" s="192"/>
      <c r="C46" s="192"/>
      <c r="D46" s="192"/>
      <c r="E46" s="192"/>
      <c r="F46" s="192"/>
      <c r="G46" s="192"/>
      <c r="H46" s="192"/>
      <c r="I46" s="193"/>
      <c r="J46" s="92"/>
      <c r="K46" s="92"/>
      <c r="L46" s="93"/>
      <c r="M46" s="92"/>
      <c r="N46" s="92"/>
    </row>
    <row r="47" spans="1:21" ht="15.75" thickBot="1" x14ac:dyDescent="0.3"/>
    <row r="48" spans="1:21" ht="18.75" x14ac:dyDescent="0.3">
      <c r="A48" s="1" t="s">
        <v>11</v>
      </c>
      <c r="C48" s="178" t="s">
        <v>70</v>
      </c>
      <c r="D48" s="179"/>
      <c r="E48" s="179"/>
      <c r="F48" s="179"/>
      <c r="G48" s="179"/>
      <c r="H48" s="180"/>
      <c r="J48" s="194"/>
      <c r="K48" s="194"/>
      <c r="L48" s="194"/>
      <c r="M48" s="194"/>
      <c r="N48" s="195"/>
      <c r="O48" s="164" t="s">
        <v>22</v>
      </c>
      <c r="P48" s="164"/>
      <c r="Q48" s="164" t="s">
        <v>219</v>
      </c>
      <c r="R48" s="164"/>
      <c r="S48" s="164"/>
      <c r="T48" s="164"/>
      <c r="U48" s="164"/>
    </row>
    <row r="49" spans="1:21" x14ac:dyDescent="0.25">
      <c r="A49" s="173" t="s">
        <v>13</v>
      </c>
      <c r="B49" s="174"/>
      <c r="C49" s="174"/>
      <c r="D49" s="174"/>
      <c r="E49" s="174"/>
      <c r="F49" s="174"/>
      <c r="G49" s="174"/>
      <c r="H49" s="174"/>
      <c r="I49" s="175"/>
      <c r="J49" s="176" t="s">
        <v>14</v>
      </c>
      <c r="K49" s="177"/>
      <c r="L49" s="90" t="s">
        <v>31</v>
      </c>
      <c r="M49" s="176" t="s">
        <v>15</v>
      </c>
      <c r="N49" s="177"/>
      <c r="O49" s="91" t="s">
        <v>38</v>
      </c>
      <c r="P49" s="91" t="s">
        <v>32</v>
      </c>
      <c r="Q49" s="165" t="s">
        <v>68</v>
      </c>
      <c r="R49" s="166"/>
      <c r="S49" s="166"/>
      <c r="T49" s="166"/>
      <c r="U49" s="167"/>
    </row>
    <row r="50" spans="1:21" x14ac:dyDescent="0.25">
      <c r="A50" s="185"/>
      <c r="B50" s="186"/>
      <c r="C50" s="186"/>
      <c r="D50" s="186"/>
      <c r="E50" s="186"/>
      <c r="F50" s="186"/>
      <c r="G50" s="186"/>
      <c r="H50" s="186"/>
      <c r="I50" s="187"/>
      <c r="J50" s="181"/>
      <c r="K50" s="182"/>
      <c r="L50" s="19"/>
      <c r="M50" s="183">
        <f>ROUNDUP(J50*L50,0)</f>
        <v>0</v>
      </c>
      <c r="N50" s="184"/>
      <c r="O50" s="59">
        <f>M50-P50</f>
        <v>0</v>
      </c>
      <c r="P50" s="22"/>
      <c r="Q50" s="168"/>
      <c r="R50" s="169"/>
      <c r="S50" s="169"/>
      <c r="T50" s="169"/>
      <c r="U50" s="170"/>
    </row>
    <row r="51" spans="1:21" x14ac:dyDescent="0.25">
      <c r="A51" s="188"/>
      <c r="B51" s="189"/>
      <c r="C51" s="189"/>
      <c r="D51" s="189"/>
      <c r="E51" s="189"/>
      <c r="F51" s="189"/>
      <c r="G51" s="189"/>
      <c r="H51" s="189"/>
      <c r="I51" s="190"/>
      <c r="J51" s="92"/>
      <c r="K51" s="92"/>
      <c r="L51" s="93"/>
      <c r="M51" s="92"/>
      <c r="N51" s="92"/>
    </row>
    <row r="52" spans="1:21" x14ac:dyDescent="0.25">
      <c r="A52" s="188"/>
      <c r="B52" s="189"/>
      <c r="C52" s="189"/>
      <c r="D52" s="189"/>
      <c r="E52" s="189"/>
      <c r="F52" s="189"/>
      <c r="G52" s="189"/>
      <c r="H52" s="189"/>
      <c r="I52" s="190"/>
      <c r="J52" s="92"/>
      <c r="K52" s="92"/>
      <c r="L52" s="93"/>
      <c r="M52" s="92"/>
      <c r="N52" s="92"/>
    </row>
    <row r="53" spans="1:21" x14ac:dyDescent="0.25">
      <c r="A53" s="191"/>
      <c r="B53" s="192"/>
      <c r="C53" s="192"/>
      <c r="D53" s="192"/>
      <c r="E53" s="192"/>
      <c r="F53" s="192"/>
      <c r="G53" s="192"/>
      <c r="H53" s="192"/>
      <c r="I53" s="193"/>
      <c r="J53" s="92"/>
      <c r="K53" s="92"/>
      <c r="L53" s="93"/>
      <c r="M53" s="92"/>
      <c r="N53" s="92"/>
    </row>
    <row r="54" spans="1:21" ht="15.75" thickBot="1" x14ac:dyDescent="0.3"/>
    <row r="55" spans="1:21" ht="18.75" x14ac:dyDescent="0.3">
      <c r="A55" s="1" t="s">
        <v>11</v>
      </c>
      <c r="C55" s="178" t="s">
        <v>70</v>
      </c>
      <c r="D55" s="179"/>
      <c r="E55" s="179"/>
      <c r="F55" s="179"/>
      <c r="G55" s="179"/>
      <c r="H55" s="180"/>
      <c r="J55" s="194"/>
      <c r="K55" s="194"/>
      <c r="L55" s="194"/>
      <c r="M55" s="194"/>
      <c r="N55" s="195"/>
      <c r="O55" s="164" t="s">
        <v>22</v>
      </c>
      <c r="P55" s="164"/>
      <c r="Q55" s="164" t="s">
        <v>219</v>
      </c>
      <c r="R55" s="164"/>
      <c r="S55" s="164"/>
      <c r="T55" s="164"/>
      <c r="U55" s="164"/>
    </row>
    <row r="56" spans="1:21" x14ac:dyDescent="0.25">
      <c r="A56" s="173" t="s">
        <v>13</v>
      </c>
      <c r="B56" s="174"/>
      <c r="C56" s="174"/>
      <c r="D56" s="174"/>
      <c r="E56" s="174"/>
      <c r="F56" s="174"/>
      <c r="G56" s="174"/>
      <c r="H56" s="174"/>
      <c r="I56" s="175"/>
      <c r="J56" s="176" t="s">
        <v>14</v>
      </c>
      <c r="K56" s="177"/>
      <c r="L56" s="90" t="s">
        <v>31</v>
      </c>
      <c r="M56" s="176" t="s">
        <v>15</v>
      </c>
      <c r="N56" s="177"/>
      <c r="O56" s="91" t="s">
        <v>38</v>
      </c>
      <c r="P56" s="91" t="s">
        <v>32</v>
      </c>
      <c r="Q56" s="165" t="s">
        <v>68</v>
      </c>
      <c r="R56" s="166"/>
      <c r="S56" s="166"/>
      <c r="T56" s="166"/>
      <c r="U56" s="167"/>
    </row>
    <row r="57" spans="1:21" x14ac:dyDescent="0.25">
      <c r="A57" s="185"/>
      <c r="B57" s="186"/>
      <c r="C57" s="186"/>
      <c r="D57" s="186"/>
      <c r="E57" s="186"/>
      <c r="F57" s="186"/>
      <c r="G57" s="186"/>
      <c r="H57" s="186"/>
      <c r="I57" s="187"/>
      <c r="J57" s="181"/>
      <c r="K57" s="182"/>
      <c r="L57" s="19"/>
      <c r="M57" s="183">
        <f>ROUNDUP(J57*L57,0)</f>
        <v>0</v>
      </c>
      <c r="N57" s="184"/>
      <c r="O57" s="59">
        <f>M57-P57</f>
        <v>0</v>
      </c>
      <c r="P57" s="22"/>
      <c r="Q57" s="168"/>
      <c r="R57" s="169"/>
      <c r="S57" s="169"/>
      <c r="T57" s="169"/>
      <c r="U57" s="170"/>
    </row>
    <row r="58" spans="1:21" x14ac:dyDescent="0.25">
      <c r="A58" s="188"/>
      <c r="B58" s="189"/>
      <c r="C58" s="189"/>
      <c r="D58" s="189"/>
      <c r="E58" s="189"/>
      <c r="F58" s="189"/>
      <c r="G58" s="189"/>
      <c r="H58" s="189"/>
      <c r="I58" s="190"/>
      <c r="J58" s="92"/>
      <c r="K58" s="92"/>
      <c r="L58" s="93"/>
      <c r="M58" s="92"/>
      <c r="N58" s="92"/>
    </row>
    <row r="59" spans="1:21" x14ac:dyDescent="0.25">
      <c r="A59" s="188"/>
      <c r="B59" s="189"/>
      <c r="C59" s="189"/>
      <c r="D59" s="189"/>
      <c r="E59" s="189"/>
      <c r="F59" s="189"/>
      <c r="G59" s="189"/>
      <c r="H59" s="189"/>
      <c r="I59" s="190"/>
      <c r="J59" s="92"/>
      <c r="K59" s="92"/>
      <c r="L59" s="93"/>
      <c r="M59" s="92"/>
      <c r="N59" s="92"/>
    </row>
    <row r="60" spans="1:21" x14ac:dyDescent="0.25">
      <c r="A60" s="191"/>
      <c r="B60" s="192"/>
      <c r="C60" s="192"/>
      <c r="D60" s="192"/>
      <c r="E60" s="192"/>
      <c r="F60" s="192"/>
      <c r="G60" s="192"/>
      <c r="H60" s="192"/>
      <c r="I60" s="193"/>
      <c r="J60" s="92"/>
      <c r="K60" s="92"/>
      <c r="L60" s="93"/>
      <c r="M60" s="92"/>
      <c r="N60" s="92"/>
    </row>
    <row r="61" spans="1:21" ht="15.75" thickBot="1" x14ac:dyDescent="0.3">
      <c r="A61" s="43"/>
      <c r="B61" s="43"/>
      <c r="C61" s="43"/>
      <c r="D61" s="43"/>
      <c r="E61" s="43"/>
      <c r="F61" s="43"/>
      <c r="G61" s="43"/>
      <c r="H61" s="43"/>
      <c r="I61" s="43"/>
      <c r="J61" s="92"/>
      <c r="K61" s="92"/>
      <c r="L61" s="93"/>
      <c r="M61" s="92"/>
      <c r="N61" s="92"/>
    </row>
    <row r="62" spans="1:21" ht="18.75" x14ac:dyDescent="0.3">
      <c r="A62" s="1" t="s">
        <v>11</v>
      </c>
      <c r="C62" s="178" t="s">
        <v>70</v>
      </c>
      <c r="D62" s="179"/>
      <c r="E62" s="179"/>
      <c r="F62" s="179"/>
      <c r="G62" s="179"/>
      <c r="H62" s="180"/>
      <c r="J62" s="194"/>
      <c r="K62" s="194"/>
      <c r="L62" s="194"/>
      <c r="M62" s="194"/>
      <c r="N62" s="195"/>
      <c r="O62" s="164" t="s">
        <v>22</v>
      </c>
      <c r="P62" s="164"/>
      <c r="Q62" s="164" t="s">
        <v>219</v>
      </c>
      <c r="R62" s="164"/>
      <c r="S62" s="164"/>
      <c r="T62" s="164"/>
      <c r="U62" s="164"/>
    </row>
    <row r="63" spans="1:21" x14ac:dyDescent="0.25">
      <c r="A63" s="173" t="s">
        <v>13</v>
      </c>
      <c r="B63" s="174"/>
      <c r="C63" s="174"/>
      <c r="D63" s="174"/>
      <c r="E63" s="174"/>
      <c r="F63" s="174"/>
      <c r="G63" s="174"/>
      <c r="H63" s="174"/>
      <c r="I63" s="175"/>
      <c r="J63" s="176" t="s">
        <v>14</v>
      </c>
      <c r="K63" s="177"/>
      <c r="L63" s="90" t="s">
        <v>31</v>
      </c>
      <c r="M63" s="176" t="s">
        <v>15</v>
      </c>
      <c r="N63" s="177"/>
      <c r="O63" s="91" t="s">
        <v>38</v>
      </c>
      <c r="P63" s="91" t="s">
        <v>32</v>
      </c>
      <c r="Q63" s="165" t="s">
        <v>68</v>
      </c>
      <c r="R63" s="166"/>
      <c r="S63" s="166"/>
      <c r="T63" s="166"/>
      <c r="U63" s="167"/>
    </row>
    <row r="64" spans="1:21" x14ac:dyDescent="0.25">
      <c r="A64" s="185"/>
      <c r="B64" s="186"/>
      <c r="C64" s="186"/>
      <c r="D64" s="186"/>
      <c r="E64" s="186"/>
      <c r="F64" s="186"/>
      <c r="G64" s="186"/>
      <c r="H64" s="186"/>
      <c r="I64" s="187"/>
      <c r="J64" s="181"/>
      <c r="K64" s="182"/>
      <c r="L64" s="19"/>
      <c r="M64" s="183">
        <f>ROUNDUP(J64*L64,0)</f>
        <v>0</v>
      </c>
      <c r="N64" s="184"/>
      <c r="O64" s="59">
        <f>M64-P64</f>
        <v>0</v>
      </c>
      <c r="P64" s="22"/>
      <c r="Q64" s="168"/>
      <c r="R64" s="169"/>
      <c r="S64" s="169"/>
      <c r="T64" s="169"/>
      <c r="U64" s="170"/>
    </row>
    <row r="65" spans="1:21" x14ac:dyDescent="0.25">
      <c r="A65" s="188"/>
      <c r="B65" s="189"/>
      <c r="C65" s="189"/>
      <c r="D65" s="189"/>
      <c r="E65" s="189"/>
      <c r="F65" s="189"/>
      <c r="G65" s="189"/>
      <c r="H65" s="189"/>
      <c r="I65" s="190"/>
      <c r="J65" s="92"/>
      <c r="K65" s="92"/>
      <c r="L65" s="93"/>
      <c r="M65" s="92"/>
      <c r="N65" s="92"/>
    </row>
    <row r="66" spans="1:21" x14ac:dyDescent="0.25">
      <c r="A66" s="188"/>
      <c r="B66" s="189"/>
      <c r="C66" s="189"/>
      <c r="D66" s="189"/>
      <c r="E66" s="189"/>
      <c r="F66" s="189"/>
      <c r="G66" s="189"/>
      <c r="H66" s="189"/>
      <c r="I66" s="190"/>
      <c r="J66" s="92"/>
      <c r="K66" s="92"/>
      <c r="L66" s="93"/>
      <c r="M66" s="92"/>
      <c r="N66" s="92"/>
    </row>
    <row r="67" spans="1:21" x14ac:dyDescent="0.25">
      <c r="A67" s="191"/>
      <c r="B67" s="192"/>
      <c r="C67" s="192"/>
      <c r="D67" s="192"/>
      <c r="E67" s="192"/>
      <c r="F67" s="192"/>
      <c r="G67" s="192"/>
      <c r="H67" s="192"/>
      <c r="I67" s="193"/>
      <c r="J67" s="92"/>
      <c r="K67" s="92"/>
      <c r="L67" s="93"/>
      <c r="M67" s="92"/>
      <c r="N67" s="92"/>
    </row>
    <row r="68" spans="1:21" x14ac:dyDescent="0.25">
      <c r="A68" s="43"/>
      <c r="B68" s="43"/>
      <c r="C68" s="43"/>
      <c r="D68" s="43"/>
      <c r="E68" s="43"/>
      <c r="F68" s="43"/>
      <c r="G68" s="43"/>
      <c r="H68" s="43"/>
      <c r="I68" s="43"/>
      <c r="J68" s="92"/>
      <c r="K68" s="92"/>
      <c r="L68" s="93"/>
      <c r="M68" s="92"/>
      <c r="N68" s="92"/>
    </row>
    <row r="69" spans="1:21" ht="15.75" thickBot="1" x14ac:dyDescent="0.3">
      <c r="A69" s="43"/>
      <c r="B69" s="43"/>
      <c r="C69" s="43"/>
      <c r="D69" s="43"/>
      <c r="E69" s="43"/>
      <c r="F69" s="43"/>
      <c r="G69" s="43"/>
      <c r="H69" s="43"/>
      <c r="I69" s="43"/>
      <c r="J69" s="92"/>
      <c r="K69" s="92"/>
      <c r="L69" s="93"/>
      <c r="M69" s="92"/>
      <c r="N69" s="92"/>
    </row>
    <row r="70" spans="1:21" ht="18.75" x14ac:dyDescent="0.3">
      <c r="A70" s="1" t="s">
        <v>11</v>
      </c>
      <c r="C70" s="178" t="s">
        <v>70</v>
      </c>
      <c r="D70" s="179"/>
      <c r="E70" s="179"/>
      <c r="F70" s="179"/>
      <c r="G70" s="179"/>
      <c r="H70" s="180"/>
      <c r="J70" s="194"/>
      <c r="K70" s="194"/>
      <c r="L70" s="194"/>
      <c r="M70" s="194"/>
      <c r="N70" s="195"/>
      <c r="O70" s="164" t="s">
        <v>22</v>
      </c>
      <c r="P70" s="164"/>
      <c r="Q70" s="164" t="s">
        <v>219</v>
      </c>
      <c r="R70" s="164"/>
      <c r="S70" s="164"/>
      <c r="T70" s="164"/>
      <c r="U70" s="164"/>
    </row>
    <row r="71" spans="1:21" x14ac:dyDescent="0.25">
      <c r="A71" s="173" t="s">
        <v>13</v>
      </c>
      <c r="B71" s="174"/>
      <c r="C71" s="174"/>
      <c r="D71" s="174"/>
      <c r="E71" s="174"/>
      <c r="F71" s="174"/>
      <c r="G71" s="174"/>
      <c r="H71" s="174"/>
      <c r="I71" s="175"/>
      <c r="J71" s="176" t="s">
        <v>14</v>
      </c>
      <c r="K71" s="177"/>
      <c r="L71" s="90" t="s">
        <v>31</v>
      </c>
      <c r="M71" s="176" t="s">
        <v>15</v>
      </c>
      <c r="N71" s="177"/>
      <c r="O71" s="91" t="s">
        <v>38</v>
      </c>
      <c r="P71" s="91" t="s">
        <v>32</v>
      </c>
      <c r="Q71" s="165" t="s">
        <v>68</v>
      </c>
      <c r="R71" s="166"/>
      <c r="S71" s="166"/>
      <c r="T71" s="166"/>
      <c r="U71" s="167"/>
    </row>
    <row r="72" spans="1:21" x14ac:dyDescent="0.25">
      <c r="A72" s="185"/>
      <c r="B72" s="186"/>
      <c r="C72" s="186"/>
      <c r="D72" s="186"/>
      <c r="E72" s="186"/>
      <c r="F72" s="186"/>
      <c r="G72" s="186"/>
      <c r="H72" s="186"/>
      <c r="I72" s="187"/>
      <c r="J72" s="181"/>
      <c r="K72" s="182"/>
      <c r="L72" s="19"/>
      <c r="M72" s="183">
        <f>ROUNDUP(J72*L72,0)</f>
        <v>0</v>
      </c>
      <c r="N72" s="184"/>
      <c r="O72" s="59">
        <f>M72-P72</f>
        <v>0</v>
      </c>
      <c r="P72" s="22"/>
      <c r="Q72" s="168"/>
      <c r="R72" s="169"/>
      <c r="S72" s="169"/>
      <c r="T72" s="169"/>
      <c r="U72" s="170"/>
    </row>
    <row r="73" spans="1:21" x14ac:dyDescent="0.25">
      <c r="A73" s="188"/>
      <c r="B73" s="189"/>
      <c r="C73" s="189"/>
      <c r="D73" s="189"/>
      <c r="E73" s="189"/>
      <c r="F73" s="189"/>
      <c r="G73" s="189"/>
      <c r="H73" s="189"/>
      <c r="I73" s="190"/>
      <c r="J73" s="92"/>
      <c r="K73" s="92"/>
      <c r="L73" s="93"/>
      <c r="M73" s="92"/>
      <c r="N73" s="92"/>
    </row>
    <row r="74" spans="1:21" ht="15.75" thickBot="1" x14ac:dyDescent="0.3">
      <c r="A74" s="188"/>
      <c r="B74" s="189"/>
      <c r="C74" s="189"/>
      <c r="D74" s="189"/>
      <c r="E74" s="189"/>
      <c r="F74" s="189"/>
      <c r="G74" s="189"/>
      <c r="H74" s="189"/>
      <c r="I74" s="190"/>
      <c r="J74" s="92"/>
      <c r="K74" s="92"/>
      <c r="L74" s="93"/>
      <c r="M74" s="92"/>
      <c r="N74" s="92"/>
    </row>
    <row r="75" spans="1:21" ht="15.75" thickBot="1" x14ac:dyDescent="0.3">
      <c r="A75" s="191"/>
      <c r="B75" s="192"/>
      <c r="C75" s="192"/>
      <c r="D75" s="192"/>
      <c r="E75" s="192"/>
      <c r="F75" s="192"/>
      <c r="G75" s="192"/>
      <c r="H75" s="192"/>
      <c r="I75" s="193"/>
      <c r="J75" s="92"/>
      <c r="K75" s="92"/>
      <c r="L75" s="93"/>
      <c r="M75" s="92"/>
      <c r="N75" s="92"/>
      <c r="O75" s="198" t="s">
        <v>22</v>
      </c>
      <c r="P75" s="199"/>
    </row>
    <row r="76" spans="1:21" ht="15.75" thickBot="1" x14ac:dyDescent="0.3">
      <c r="O76" s="94" t="s">
        <v>63</v>
      </c>
      <c r="P76" s="78">
        <f>P8+P15+P22+P29+P36+P43+P50+P57+P64+P72</f>
        <v>0</v>
      </c>
    </row>
    <row r="77" spans="1:21" ht="15.75" thickBot="1" x14ac:dyDescent="0.3">
      <c r="B77" s="79"/>
      <c r="C77" s="79"/>
      <c r="D77" s="79"/>
      <c r="E77" s="79"/>
      <c r="F77" s="79"/>
      <c r="G77" s="196">
        <f>M8+M15+M22+M29+M36+M43+M50+M57+M64+M72</f>
        <v>0</v>
      </c>
      <c r="H77" s="196"/>
      <c r="I77" s="196"/>
      <c r="J77" s="196"/>
      <c r="K77" s="196"/>
      <c r="L77" s="95"/>
      <c r="O77" s="96" t="s">
        <v>64</v>
      </c>
      <c r="P77" s="58">
        <f>ROUNDUP(0.005*(P8+P15+P22+P29+P36+P43+P50+P57+P64+P72),0)</f>
        <v>0</v>
      </c>
    </row>
    <row r="78" spans="1:21" ht="16.5" thickBot="1" x14ac:dyDescent="0.3">
      <c r="B78" s="97" t="s">
        <v>53</v>
      </c>
      <c r="C78" s="79"/>
      <c r="D78" s="79"/>
      <c r="E78" s="79"/>
      <c r="F78" s="79"/>
      <c r="G78" s="197"/>
      <c r="H78" s="197"/>
      <c r="I78" s="197"/>
      <c r="J78" s="197"/>
      <c r="K78" s="197"/>
      <c r="L78" s="95"/>
      <c r="O78" s="98" t="s">
        <v>36</v>
      </c>
      <c r="P78" s="99">
        <f>P76+P77</f>
        <v>0</v>
      </c>
      <c r="Q78" s="114" t="s">
        <v>243</v>
      </c>
    </row>
    <row r="80" spans="1:21" x14ac:dyDescent="0.25">
      <c r="A80" t="s">
        <v>54</v>
      </c>
      <c r="O80" s="100"/>
      <c r="P80" s="32"/>
    </row>
    <row r="81" spans="1:2" x14ac:dyDescent="0.25">
      <c r="A81" s="101" t="s">
        <v>52</v>
      </c>
    </row>
    <row r="82" spans="1:2" x14ac:dyDescent="0.25">
      <c r="B82" s="102"/>
    </row>
  </sheetData>
  <sheetProtection algorithmName="SHA-512" hashValue="qt1y8gDP8F5K5H/F8eCazx3y9+bHBTeYh4L1OFSnkT+QlEuhrDDjgGQxZA123U/8noJITWRAFnRACH00fy7mug==" saltValue="1Id0hskC8uLh7WaHl8fMkA==" spinCount="100000" sheet="1" selectLockedCells="1"/>
  <mergeCells count="114">
    <mergeCell ref="O34:P34"/>
    <mergeCell ref="A22:I25"/>
    <mergeCell ref="O41:P41"/>
    <mergeCell ref="O48:P48"/>
    <mergeCell ref="O6:P6"/>
    <mergeCell ref="J6:N6"/>
    <mergeCell ref="J13:N13"/>
    <mergeCell ref="O13:P13"/>
    <mergeCell ref="J20:N20"/>
    <mergeCell ref="O20:P20"/>
    <mergeCell ref="J28:K28"/>
    <mergeCell ref="M28:N28"/>
    <mergeCell ref="M8:N8"/>
    <mergeCell ref="M15:N15"/>
    <mergeCell ref="M14:N14"/>
    <mergeCell ref="O27:P27"/>
    <mergeCell ref="M29:N29"/>
    <mergeCell ref="J42:K42"/>
    <mergeCell ref="M42:N42"/>
    <mergeCell ref="J36:K36"/>
    <mergeCell ref="M36:N36"/>
    <mergeCell ref="J34:N34"/>
    <mergeCell ref="J35:K35"/>
    <mergeCell ref="J41:N41"/>
    <mergeCell ref="A2:M3"/>
    <mergeCell ref="J7:K7"/>
    <mergeCell ref="M7:N7"/>
    <mergeCell ref="J27:N27"/>
    <mergeCell ref="A15:I18"/>
    <mergeCell ref="A21:I21"/>
    <mergeCell ref="J21:K21"/>
    <mergeCell ref="M21:N21"/>
    <mergeCell ref="A8:I11"/>
    <mergeCell ref="A7:I7"/>
    <mergeCell ref="A14:I14"/>
    <mergeCell ref="J14:K14"/>
    <mergeCell ref="M22:N22"/>
    <mergeCell ref="C6:H6"/>
    <mergeCell ref="C48:H48"/>
    <mergeCell ref="J22:K22"/>
    <mergeCell ref="J29:K29"/>
    <mergeCell ref="J50:K50"/>
    <mergeCell ref="J8:K8"/>
    <mergeCell ref="J15:K15"/>
    <mergeCell ref="A49:I49"/>
    <mergeCell ref="J49:K49"/>
    <mergeCell ref="A42:I42"/>
    <mergeCell ref="A50:I53"/>
    <mergeCell ref="A28:I28"/>
    <mergeCell ref="A29:I32"/>
    <mergeCell ref="C13:H13"/>
    <mergeCell ref="C27:H27"/>
    <mergeCell ref="C34:H34"/>
    <mergeCell ref="C41:H41"/>
    <mergeCell ref="C62:H62"/>
    <mergeCell ref="J62:N62"/>
    <mergeCell ref="O62:P62"/>
    <mergeCell ref="A63:I63"/>
    <mergeCell ref="J63:K63"/>
    <mergeCell ref="M63:N63"/>
    <mergeCell ref="G77:K78"/>
    <mergeCell ref="A72:I75"/>
    <mergeCell ref="J72:K72"/>
    <mergeCell ref="M72:N72"/>
    <mergeCell ref="A64:I67"/>
    <mergeCell ref="J64:K64"/>
    <mergeCell ref="M64:N64"/>
    <mergeCell ref="C70:H70"/>
    <mergeCell ref="J70:N70"/>
    <mergeCell ref="O75:P75"/>
    <mergeCell ref="A1:P1"/>
    <mergeCell ref="O70:P70"/>
    <mergeCell ref="A71:I71"/>
    <mergeCell ref="J71:K71"/>
    <mergeCell ref="M71:N71"/>
    <mergeCell ref="C20:H20"/>
    <mergeCell ref="M49:N49"/>
    <mergeCell ref="J43:K43"/>
    <mergeCell ref="M43:N43"/>
    <mergeCell ref="M50:N50"/>
    <mergeCell ref="A43:I46"/>
    <mergeCell ref="J48:N48"/>
    <mergeCell ref="A36:I39"/>
    <mergeCell ref="M35:N35"/>
    <mergeCell ref="A35:I35"/>
    <mergeCell ref="C55:H55"/>
    <mergeCell ref="J55:N55"/>
    <mergeCell ref="O55:P55"/>
    <mergeCell ref="A56:I56"/>
    <mergeCell ref="J56:K56"/>
    <mergeCell ref="M56:N56"/>
    <mergeCell ref="A57:I60"/>
    <mergeCell ref="J57:K57"/>
    <mergeCell ref="M57:N57"/>
    <mergeCell ref="Q34:U34"/>
    <mergeCell ref="Q28:U29"/>
    <mergeCell ref="Q35:U36"/>
    <mergeCell ref="Q20:U20"/>
    <mergeCell ref="Q27:U27"/>
    <mergeCell ref="Q14:U15"/>
    <mergeCell ref="Q21:U22"/>
    <mergeCell ref="Q6:U6"/>
    <mergeCell ref="Q13:U13"/>
    <mergeCell ref="Q7:U8"/>
    <mergeCell ref="Q70:U70"/>
    <mergeCell ref="Q63:U64"/>
    <mergeCell ref="Q71:U72"/>
    <mergeCell ref="Q55:U55"/>
    <mergeCell ref="Q62:U62"/>
    <mergeCell ref="Q49:U50"/>
    <mergeCell ref="Q56:U57"/>
    <mergeCell ref="Q41:U41"/>
    <mergeCell ref="Q48:U48"/>
    <mergeCell ref="Q42:U43"/>
  </mergeCells>
  <pageMargins left="0.7" right="0.7" top="0.5" bottom="0.75" header="0.3" footer="0.3"/>
  <pageSetup scale="56" orientation="portrait" r:id="rId1"/>
  <ignoredErrors>
    <ignoredError sqref="P77"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Categories!$A$2:$A$36</xm:f>
          </x14:formula1>
          <xm:sqref>C41:H41 C13:H13 C55:H55 C27:H27 C48:H48 C70:H70 C20:H20 C62:H62 C34:H34 C6:H6</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36"/>
  <sheetViews>
    <sheetView view="pageLayout" workbookViewId="0">
      <selection activeCell="B31" sqref="B31"/>
    </sheetView>
  </sheetViews>
  <sheetFormatPr defaultColWidth="8.7109375" defaultRowHeight="15" x14ac:dyDescent="0.25"/>
  <sheetData>
    <row r="1" spans="1:1" ht="18.75" x14ac:dyDescent="0.3">
      <c r="A1" s="1" t="s">
        <v>70</v>
      </c>
    </row>
    <row r="2" spans="1:1" x14ac:dyDescent="0.25">
      <c r="A2" t="s">
        <v>81</v>
      </c>
    </row>
    <row r="3" spans="1:1" x14ac:dyDescent="0.25">
      <c r="A3" t="s">
        <v>80</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110</v>
      </c>
    </row>
    <row r="17" spans="1:1" x14ac:dyDescent="0.25">
      <c r="A17" t="s">
        <v>111</v>
      </c>
    </row>
    <row r="18" spans="1:1" x14ac:dyDescent="0.25">
      <c r="A18" t="s">
        <v>112</v>
      </c>
    </row>
    <row r="19" spans="1:1" x14ac:dyDescent="0.25">
      <c r="A19" t="s">
        <v>113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119</v>
      </c>
    </row>
    <row r="32" spans="1:1" x14ac:dyDescent="0.25">
      <c r="A32" t="s">
        <v>105</v>
      </c>
    </row>
    <row r="33" spans="1:1" x14ac:dyDescent="0.25">
      <c r="A33" t="s">
        <v>106</v>
      </c>
    </row>
    <row r="34" spans="1:1" x14ac:dyDescent="0.25">
      <c r="A34" t="s">
        <v>107</v>
      </c>
    </row>
    <row r="35" spans="1:1" x14ac:dyDescent="0.25">
      <c r="A35" t="s">
        <v>108</v>
      </c>
    </row>
    <row r="36" spans="1:1" x14ac:dyDescent="0.25">
      <c r="A36" t="s">
        <v>109</v>
      </c>
    </row>
  </sheetData>
  <sortState xmlns:xlrd2="http://schemas.microsoft.com/office/spreadsheetml/2017/richdata2" ref="A2:A21">
    <sortCondition ref="A2"/>
  </sortState>
  <phoneticPr fontId="14"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M23"/>
  <sheetViews>
    <sheetView workbookViewId="0">
      <selection activeCell="K39" sqref="K39"/>
    </sheetView>
  </sheetViews>
  <sheetFormatPr defaultColWidth="8.7109375" defaultRowHeight="15" x14ac:dyDescent="0.25"/>
  <cols>
    <col min="3" max="3" width="17.28515625" customWidth="1"/>
  </cols>
  <sheetData>
    <row r="1" spans="1:13" x14ac:dyDescent="0.25">
      <c r="A1" s="206" t="s">
        <v>16</v>
      </c>
      <c r="B1" s="209" t="s">
        <v>17</v>
      </c>
      <c r="C1" s="210"/>
      <c r="D1" s="209" t="s">
        <v>18</v>
      </c>
      <c r="E1" s="245"/>
      <c r="F1" s="245"/>
      <c r="G1" s="245"/>
      <c r="H1" s="210"/>
      <c r="I1" s="216" t="s">
        <v>19</v>
      </c>
      <c r="J1" s="203" t="s">
        <v>20</v>
      </c>
      <c r="K1" s="248" t="s">
        <v>21</v>
      </c>
      <c r="L1" s="228" t="s">
        <v>22</v>
      </c>
      <c r="M1" s="229"/>
    </row>
    <row r="2" spans="1:13" x14ac:dyDescent="0.25">
      <c r="A2" s="207"/>
      <c r="B2" s="211"/>
      <c r="C2" s="212"/>
      <c r="D2" s="211"/>
      <c r="E2" s="246"/>
      <c r="F2" s="246"/>
      <c r="G2" s="246"/>
      <c r="H2" s="212"/>
      <c r="I2" s="217"/>
      <c r="J2" s="204"/>
      <c r="K2" s="249"/>
      <c r="L2" s="230"/>
      <c r="M2" s="231"/>
    </row>
    <row r="3" spans="1:13" ht="15.75" thickBot="1" x14ac:dyDescent="0.3">
      <c r="A3" s="208"/>
      <c r="B3" s="213"/>
      <c r="C3" s="214"/>
      <c r="D3" s="213"/>
      <c r="E3" s="247"/>
      <c r="F3" s="247"/>
      <c r="G3" s="247"/>
      <c r="H3" s="214"/>
      <c r="I3" s="218"/>
      <c r="J3" s="205"/>
      <c r="K3" s="250"/>
      <c r="L3" s="232"/>
      <c r="M3" s="233"/>
    </row>
    <row r="4" spans="1:13" x14ac:dyDescent="0.25">
      <c r="A4" s="8"/>
      <c r="B4" s="223" t="s">
        <v>12</v>
      </c>
      <c r="C4" s="224"/>
      <c r="D4" s="242"/>
      <c r="E4" s="243"/>
      <c r="F4" s="243"/>
      <c r="G4" s="243"/>
      <c r="H4" s="244"/>
      <c r="I4" s="3"/>
      <c r="J4" s="4"/>
      <c r="K4" s="13">
        <f>I4*J4</f>
        <v>0</v>
      </c>
      <c r="L4" s="9"/>
      <c r="M4" s="3">
        <f>K4-L4</f>
        <v>0</v>
      </c>
    </row>
    <row r="5" spans="1:13" x14ac:dyDescent="0.25">
      <c r="A5" s="7"/>
      <c r="B5" s="202" t="s">
        <v>12</v>
      </c>
      <c r="C5" s="202"/>
      <c r="D5" s="215"/>
      <c r="E5" s="215"/>
      <c r="F5" s="215"/>
      <c r="G5" s="215"/>
      <c r="H5" s="215"/>
      <c r="I5" s="5"/>
      <c r="J5" s="6"/>
      <c r="K5" s="5">
        <f t="shared" ref="K5:K20" si="0">I5*J5</f>
        <v>0</v>
      </c>
      <c r="L5" s="10"/>
      <c r="M5" s="3">
        <f>K5-L5</f>
        <v>0</v>
      </c>
    </row>
    <row r="6" spans="1:13" x14ac:dyDescent="0.25">
      <c r="A6" s="7"/>
      <c r="B6" s="202" t="s">
        <v>12</v>
      </c>
      <c r="C6" s="202"/>
      <c r="D6" s="215"/>
      <c r="E6" s="215"/>
      <c r="F6" s="215"/>
      <c r="G6" s="215"/>
      <c r="H6" s="215"/>
      <c r="I6" s="5"/>
      <c r="J6" s="6"/>
      <c r="K6" s="5">
        <f t="shared" si="0"/>
        <v>0</v>
      </c>
      <c r="L6" s="10"/>
      <c r="M6" s="3">
        <f t="shared" ref="M6:M20" si="1">K6-L6</f>
        <v>0</v>
      </c>
    </row>
    <row r="7" spans="1:13" x14ac:dyDescent="0.25">
      <c r="A7" s="7"/>
      <c r="B7" s="202" t="s">
        <v>12</v>
      </c>
      <c r="C7" s="202"/>
      <c r="D7" s="215"/>
      <c r="E7" s="215"/>
      <c r="F7" s="215"/>
      <c r="G7" s="215"/>
      <c r="H7" s="215"/>
      <c r="I7" s="5"/>
      <c r="J7" s="6"/>
      <c r="K7" s="5">
        <f t="shared" si="0"/>
        <v>0</v>
      </c>
      <c r="L7" s="10"/>
      <c r="M7" s="3">
        <f t="shared" si="1"/>
        <v>0</v>
      </c>
    </row>
    <row r="8" spans="1:13" x14ac:dyDescent="0.25">
      <c r="A8" s="7"/>
      <c r="B8" s="202" t="s">
        <v>12</v>
      </c>
      <c r="C8" s="202"/>
      <c r="D8" s="215"/>
      <c r="E8" s="215"/>
      <c r="F8" s="215"/>
      <c r="G8" s="215"/>
      <c r="H8" s="215"/>
      <c r="I8" s="5"/>
      <c r="J8" s="6"/>
      <c r="K8" s="5">
        <f t="shared" si="0"/>
        <v>0</v>
      </c>
      <c r="L8" s="10"/>
      <c r="M8" s="3">
        <f t="shared" si="1"/>
        <v>0</v>
      </c>
    </row>
    <row r="9" spans="1:13" x14ac:dyDescent="0.25">
      <c r="A9" s="7"/>
      <c r="B9" s="202" t="s">
        <v>12</v>
      </c>
      <c r="C9" s="202"/>
      <c r="D9" s="215"/>
      <c r="E9" s="215"/>
      <c r="F9" s="215"/>
      <c r="G9" s="215"/>
      <c r="H9" s="215"/>
      <c r="I9" s="5"/>
      <c r="J9" s="6"/>
      <c r="K9" s="5">
        <f t="shared" si="0"/>
        <v>0</v>
      </c>
      <c r="L9" s="10"/>
      <c r="M9" s="3">
        <f t="shared" si="1"/>
        <v>0</v>
      </c>
    </row>
    <row r="10" spans="1:13" x14ac:dyDescent="0.25">
      <c r="A10" s="7"/>
      <c r="B10" s="202" t="s">
        <v>12</v>
      </c>
      <c r="C10" s="202"/>
      <c r="D10" s="215"/>
      <c r="E10" s="215"/>
      <c r="F10" s="215"/>
      <c r="G10" s="215"/>
      <c r="H10" s="215"/>
      <c r="I10" s="5"/>
      <c r="J10" s="6"/>
      <c r="K10" s="5">
        <f t="shared" si="0"/>
        <v>0</v>
      </c>
      <c r="L10" s="10"/>
      <c r="M10" s="3">
        <f t="shared" si="1"/>
        <v>0</v>
      </c>
    </row>
    <row r="11" spans="1:13" x14ac:dyDescent="0.25">
      <c r="A11" s="7"/>
      <c r="B11" s="202" t="s">
        <v>12</v>
      </c>
      <c r="C11" s="202"/>
      <c r="D11" s="215"/>
      <c r="E11" s="215"/>
      <c r="F11" s="215"/>
      <c r="G11" s="215"/>
      <c r="H11" s="215"/>
      <c r="I11" s="5"/>
      <c r="J11" s="6"/>
      <c r="K11" s="5">
        <f t="shared" si="0"/>
        <v>0</v>
      </c>
      <c r="L11" s="10"/>
      <c r="M11" s="3">
        <f t="shared" si="1"/>
        <v>0</v>
      </c>
    </row>
    <row r="12" spans="1:13" x14ac:dyDescent="0.25">
      <c r="A12" s="7"/>
      <c r="B12" s="202" t="s">
        <v>12</v>
      </c>
      <c r="C12" s="202"/>
      <c r="D12" s="215"/>
      <c r="E12" s="215"/>
      <c r="F12" s="215"/>
      <c r="G12" s="215"/>
      <c r="H12" s="215"/>
      <c r="I12" s="5"/>
      <c r="J12" s="6"/>
      <c r="K12" s="5">
        <f t="shared" si="0"/>
        <v>0</v>
      </c>
      <c r="L12" s="10"/>
      <c r="M12" s="3">
        <f t="shared" si="1"/>
        <v>0</v>
      </c>
    </row>
    <row r="13" spans="1:13" x14ac:dyDescent="0.25">
      <c r="A13" s="7"/>
      <c r="B13" s="202" t="s">
        <v>12</v>
      </c>
      <c r="C13" s="202"/>
      <c r="D13" s="215"/>
      <c r="E13" s="215"/>
      <c r="F13" s="215"/>
      <c r="G13" s="215"/>
      <c r="H13" s="215"/>
      <c r="I13" s="5"/>
      <c r="J13" s="6"/>
      <c r="K13" s="5">
        <f t="shared" si="0"/>
        <v>0</v>
      </c>
      <c r="L13" s="10"/>
      <c r="M13" s="3">
        <f t="shared" si="1"/>
        <v>0</v>
      </c>
    </row>
    <row r="14" spans="1:13" x14ac:dyDescent="0.25">
      <c r="A14" s="7"/>
      <c r="B14" s="202" t="s">
        <v>12</v>
      </c>
      <c r="C14" s="202"/>
      <c r="D14" s="215"/>
      <c r="E14" s="215"/>
      <c r="F14" s="215"/>
      <c r="G14" s="215"/>
      <c r="H14" s="215"/>
      <c r="I14" s="5"/>
      <c r="J14" s="6"/>
      <c r="K14" s="5">
        <f t="shared" si="0"/>
        <v>0</v>
      </c>
      <c r="L14" s="10"/>
      <c r="M14" s="3">
        <f t="shared" si="1"/>
        <v>0</v>
      </c>
    </row>
    <row r="15" spans="1:13" x14ac:dyDescent="0.25">
      <c r="A15" s="7"/>
      <c r="B15" s="202" t="s">
        <v>12</v>
      </c>
      <c r="C15" s="202"/>
      <c r="D15" s="215"/>
      <c r="E15" s="215"/>
      <c r="F15" s="215"/>
      <c r="G15" s="215"/>
      <c r="H15" s="215"/>
      <c r="I15" s="5"/>
      <c r="J15" s="6"/>
      <c r="K15" s="5">
        <f t="shared" si="0"/>
        <v>0</v>
      </c>
      <c r="L15" s="10"/>
      <c r="M15" s="3">
        <f t="shared" si="1"/>
        <v>0</v>
      </c>
    </row>
    <row r="16" spans="1:13" x14ac:dyDescent="0.25">
      <c r="A16" s="7"/>
      <c r="B16" s="202" t="s">
        <v>12</v>
      </c>
      <c r="C16" s="202"/>
      <c r="D16" s="215"/>
      <c r="E16" s="215"/>
      <c r="F16" s="215"/>
      <c r="G16" s="215"/>
      <c r="H16" s="215"/>
      <c r="I16" s="5"/>
      <c r="J16" s="6"/>
      <c r="K16" s="5">
        <f t="shared" si="0"/>
        <v>0</v>
      </c>
      <c r="L16" s="10"/>
      <c r="M16" s="3">
        <f t="shared" si="1"/>
        <v>0</v>
      </c>
    </row>
    <row r="17" spans="1:13" x14ac:dyDescent="0.25">
      <c r="A17" s="7"/>
      <c r="B17" s="202" t="s">
        <v>12</v>
      </c>
      <c r="C17" s="202"/>
      <c r="D17" s="215"/>
      <c r="E17" s="215"/>
      <c r="F17" s="215"/>
      <c r="G17" s="215"/>
      <c r="H17" s="215"/>
      <c r="I17" s="5"/>
      <c r="J17" s="6"/>
      <c r="K17" s="5">
        <f t="shared" si="0"/>
        <v>0</v>
      </c>
      <c r="L17" s="10"/>
      <c r="M17" s="3">
        <f t="shared" si="1"/>
        <v>0</v>
      </c>
    </row>
    <row r="18" spans="1:13" x14ac:dyDescent="0.25">
      <c r="A18" s="7"/>
      <c r="B18" s="202" t="s">
        <v>12</v>
      </c>
      <c r="C18" s="202"/>
      <c r="D18" s="215"/>
      <c r="E18" s="215"/>
      <c r="F18" s="215"/>
      <c r="G18" s="215"/>
      <c r="H18" s="215"/>
      <c r="I18" s="5"/>
      <c r="J18" s="6"/>
      <c r="K18" s="5">
        <f t="shared" si="0"/>
        <v>0</v>
      </c>
      <c r="L18" s="10"/>
      <c r="M18" s="3">
        <f t="shared" si="1"/>
        <v>0</v>
      </c>
    </row>
    <row r="19" spans="1:13" x14ac:dyDescent="0.25">
      <c r="A19" s="7"/>
      <c r="B19" s="202" t="s">
        <v>12</v>
      </c>
      <c r="C19" s="202"/>
      <c r="D19" s="215"/>
      <c r="E19" s="215"/>
      <c r="F19" s="215"/>
      <c r="G19" s="215"/>
      <c r="H19" s="215"/>
      <c r="I19" s="5"/>
      <c r="J19" s="6"/>
      <c r="K19" s="5">
        <f t="shared" si="0"/>
        <v>0</v>
      </c>
      <c r="L19" s="10"/>
      <c r="M19" s="3">
        <f t="shared" si="1"/>
        <v>0</v>
      </c>
    </row>
    <row r="20" spans="1:13" x14ac:dyDescent="0.25">
      <c r="A20" s="7"/>
      <c r="B20" s="202" t="s">
        <v>12</v>
      </c>
      <c r="C20" s="202"/>
      <c r="D20" s="215"/>
      <c r="E20" s="215"/>
      <c r="F20" s="215"/>
      <c r="G20" s="215"/>
      <c r="H20" s="215"/>
      <c r="I20" s="5"/>
      <c r="J20" s="6"/>
      <c r="K20" s="5">
        <f t="shared" si="0"/>
        <v>0</v>
      </c>
      <c r="L20" s="10"/>
      <c r="M20" s="3">
        <f t="shared" si="1"/>
        <v>0</v>
      </c>
    </row>
    <row r="21" spans="1:13" ht="15.75" thickBot="1" x14ac:dyDescent="0.3">
      <c r="A21" s="7"/>
      <c r="B21" s="225" t="s">
        <v>23</v>
      </c>
      <c r="C21" s="227"/>
      <c r="D21" s="225" t="s">
        <v>24</v>
      </c>
      <c r="E21" s="226"/>
      <c r="F21" s="226"/>
      <c r="G21" s="226"/>
      <c r="H21" s="227"/>
      <c r="I21" s="14">
        <f>SUM(I4:I20)</f>
        <v>0</v>
      </c>
      <c r="J21" s="15">
        <v>5.0000000000000001E-3</v>
      </c>
      <c r="K21" s="16">
        <f>ROUNDUP((J21*I21),0)</f>
        <v>0</v>
      </c>
      <c r="L21" s="17">
        <v>0</v>
      </c>
      <c r="M21" s="18">
        <f>K21-L21</f>
        <v>0</v>
      </c>
    </row>
    <row r="22" spans="1:13" ht="20.25" customHeight="1" x14ac:dyDescent="0.25">
      <c r="A22" s="2"/>
      <c r="B22" s="219" t="s">
        <v>25</v>
      </c>
      <c r="C22" s="220"/>
      <c r="D22" s="236"/>
      <c r="E22" s="237"/>
      <c r="F22" s="237"/>
      <c r="G22" s="237"/>
      <c r="H22" s="237"/>
      <c r="I22" s="237"/>
      <c r="J22" s="238"/>
      <c r="K22" s="234">
        <f>SUM(K4:K21)</f>
        <v>0</v>
      </c>
      <c r="L22" s="11">
        <f>SUM(L4:L21)</f>
        <v>0</v>
      </c>
      <c r="M22" s="234">
        <f>SUM(M4:M21)</f>
        <v>0</v>
      </c>
    </row>
    <row r="23" spans="1:13" ht="21" customHeight="1" thickBot="1" x14ac:dyDescent="0.3">
      <c r="A23" s="2"/>
      <c r="B23" s="221"/>
      <c r="C23" s="222"/>
      <c r="D23" s="239"/>
      <c r="E23" s="240"/>
      <c r="F23" s="240"/>
      <c r="G23" s="240"/>
      <c r="H23" s="240"/>
      <c r="I23" s="240"/>
      <c r="J23" s="241"/>
      <c r="K23" s="235"/>
      <c r="L23" s="12"/>
      <c r="M23" s="235"/>
    </row>
  </sheetData>
  <mergeCells count="47">
    <mergeCell ref="L1:M3"/>
    <mergeCell ref="M22:M23"/>
    <mergeCell ref="D5:H5"/>
    <mergeCell ref="D6:H6"/>
    <mergeCell ref="D7:H7"/>
    <mergeCell ref="D22:J23"/>
    <mergeCell ref="D15:H15"/>
    <mergeCell ref="D4:H4"/>
    <mergeCell ref="D1:H3"/>
    <mergeCell ref="K1:K3"/>
    <mergeCell ref="K22:K23"/>
    <mergeCell ref="B20:C20"/>
    <mergeCell ref="B19:C19"/>
    <mergeCell ref="B17:C17"/>
    <mergeCell ref="B18:C18"/>
    <mergeCell ref="D18:H18"/>
    <mergeCell ref="B22:C23"/>
    <mergeCell ref="D14:H14"/>
    <mergeCell ref="B15:C15"/>
    <mergeCell ref="B16:C16"/>
    <mergeCell ref="B4:C4"/>
    <mergeCell ref="D21:H21"/>
    <mergeCell ref="D16:H16"/>
    <mergeCell ref="D17:H17"/>
    <mergeCell ref="D20:H20"/>
    <mergeCell ref="B21:C21"/>
    <mergeCell ref="B11:C11"/>
    <mergeCell ref="B5:C5"/>
    <mergeCell ref="B6:C6"/>
    <mergeCell ref="D19:H19"/>
    <mergeCell ref="B12:C12"/>
    <mergeCell ref="B13:C13"/>
    <mergeCell ref="B14:C14"/>
    <mergeCell ref="J1:J3"/>
    <mergeCell ref="B7:C7"/>
    <mergeCell ref="A1:A3"/>
    <mergeCell ref="B1:C3"/>
    <mergeCell ref="D13:H13"/>
    <mergeCell ref="D9:H9"/>
    <mergeCell ref="D10:H10"/>
    <mergeCell ref="D11:H11"/>
    <mergeCell ref="D12:H12"/>
    <mergeCell ref="B8:C8"/>
    <mergeCell ref="B9:C9"/>
    <mergeCell ref="B10:C10"/>
    <mergeCell ref="D8:H8"/>
    <mergeCell ref="I1:I3"/>
  </mergeCells>
  <pageMargins left="0.7" right="0.7" top="0.75" bottom="0.75" header="0.3" footer="0.3"/>
  <pageSetup scale="66" orientation="portrait"/>
  <ignoredErrors>
    <ignoredError sqref="K4 K5:K20 M4:M5 M6:M20"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Categories!$A$1:$A$21</xm:f>
          </x14:formula1>
          <xm:sqref>B4:C20</xm:sqref>
        </x14:dataValidation>
      </x14:dataValidation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Process Information</vt:lpstr>
      <vt:lpstr>Standing Rules</vt:lpstr>
      <vt:lpstr>Schedule</vt:lpstr>
      <vt:lpstr>Spending Categories</vt:lpstr>
      <vt:lpstr>Sponsoring Senators</vt:lpstr>
      <vt:lpstr>Questionaire (required)</vt:lpstr>
      <vt:lpstr>Detail pg. 1 (required)</vt:lpstr>
      <vt:lpstr>Categories</vt:lpstr>
      <vt:lpstr>Sheet3</vt:lpstr>
      <vt:lpstr>Detail pg2 (if needed)</vt:lpstr>
      <vt:lpstr>'Detail pg. 1 (required)'!Print_Area</vt:lpstr>
      <vt:lpstr>'Detail pg2 (if needed)'!Print_Area</vt:lpstr>
      <vt:lpstr>'Standing Rules'!Print_Area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mparra1</dc:creator>
  <cp:lastModifiedBy>Karl Anderson</cp:lastModifiedBy>
  <cp:lastPrinted>2022-01-21T18:51:31Z</cp:lastPrinted>
  <dcterms:created xsi:type="dcterms:W3CDTF">2014-02-06T21:51:40Z</dcterms:created>
  <dcterms:modified xsi:type="dcterms:W3CDTF">2026-01-27T18:43:21Z</dcterms:modified>
</cp:coreProperties>
</file>